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-fs\userprofile$\533122\Desktop\申し込みフォーム　ver2\"/>
    </mc:Choice>
  </mc:AlternateContent>
  <bookViews>
    <workbookView xWindow="810" yWindow="-120" windowWidth="19800" windowHeight="11760"/>
  </bookViews>
  <sheets>
    <sheet name="選手" sheetId="1" r:id="rId1"/>
    <sheet name="指導者" sheetId="6" r:id="rId2"/>
    <sheet name="データ" sheetId="7" r:id="rId3"/>
  </sheets>
  <definedNames>
    <definedName name="_xlnm.Print_Area" localSheetId="1">指導者!$A$1:$F$94</definedName>
    <definedName name="種別">OFFSET(データ!$M$2,0,0,COUNTA(データ!$M$2:$M$10),1)</definedName>
    <definedName name="所属地">OFFSET(データ!$J$2,0,0,COUNTA(データ!$J$2:$J$200),1)</definedName>
    <definedName name="女子競技">OFFSET(データ!$F$2,0,0,COUNTA(データ!$F$2:$F$100),1)</definedName>
    <definedName name="男子競技">OFFSET(データ!$B$2,0,0,COUNTA(データ!$B$2:$B$100),1)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241" i="1" l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AK92" i="1" l="1"/>
  <c r="AJ92" i="1" s="1"/>
  <c r="AK93" i="1"/>
  <c r="AJ93" i="1" s="1"/>
  <c r="AK94" i="1"/>
  <c r="AJ94" i="1" s="1"/>
  <c r="AK95" i="1"/>
  <c r="AJ95" i="1" s="1"/>
  <c r="AK96" i="1"/>
  <c r="AJ96" i="1" s="1"/>
  <c r="AK97" i="1"/>
  <c r="AJ97" i="1" s="1"/>
  <c r="AK110" i="1"/>
  <c r="AJ110" i="1" s="1"/>
  <c r="AK111" i="1"/>
  <c r="AJ111" i="1" s="1"/>
  <c r="AK112" i="1"/>
  <c r="AJ112" i="1" s="1"/>
  <c r="AK113" i="1"/>
  <c r="AJ113" i="1" s="1"/>
  <c r="E3" i="1"/>
  <c r="E9" i="1" s="1"/>
  <c r="E15" i="1" s="1"/>
  <c r="E21" i="1" s="1"/>
  <c r="E27" i="1" s="1"/>
  <c r="E33" i="1" s="1"/>
  <c r="E39" i="1" s="1"/>
  <c r="E45" i="1" s="1"/>
  <c r="E51" i="1" s="1"/>
  <c r="E57" i="1" s="1"/>
  <c r="E63" i="1" s="1"/>
  <c r="E69" i="1" s="1"/>
  <c r="E75" i="1" s="1"/>
  <c r="E81" i="1" s="1"/>
  <c r="E87" i="1" s="1"/>
  <c r="E93" i="1" s="1"/>
  <c r="E5" i="1"/>
  <c r="E11" i="1" s="1"/>
  <c r="E17" i="1" s="1"/>
  <c r="E23" i="1" s="1"/>
  <c r="E29" i="1" s="1"/>
  <c r="E35" i="1" s="1"/>
  <c r="E41" i="1" s="1"/>
  <c r="E47" i="1" s="1"/>
  <c r="E53" i="1" s="1"/>
  <c r="E59" i="1" s="1"/>
  <c r="E65" i="1" s="1"/>
  <c r="E71" i="1" s="1"/>
  <c r="E77" i="1" s="1"/>
  <c r="E83" i="1" s="1"/>
  <c r="E89" i="1" s="1"/>
  <c r="E95" i="1" s="1"/>
  <c r="E8" i="1"/>
  <c r="E14" i="1" s="1"/>
  <c r="E20" i="1" s="1"/>
  <c r="E26" i="1" s="1"/>
  <c r="E32" i="1" s="1"/>
  <c r="E38" i="1" s="1"/>
  <c r="E44" i="1" s="1"/>
  <c r="E50" i="1" s="1"/>
  <c r="E56" i="1" s="1"/>
  <c r="E62" i="1" s="1"/>
  <c r="E68" i="1" s="1"/>
  <c r="E74" i="1" s="1"/>
  <c r="E80" i="1" s="1"/>
  <c r="E86" i="1" s="1"/>
  <c r="E92" i="1" s="1"/>
  <c r="E4" i="1" l="1"/>
  <c r="E6" i="1"/>
  <c r="E12" i="1" s="1"/>
  <c r="E18" i="1" s="1"/>
  <c r="E24" i="1" s="1"/>
  <c r="E30" i="1" s="1"/>
  <c r="E36" i="1" s="1"/>
  <c r="E42" i="1" s="1"/>
  <c r="E48" i="1" s="1"/>
  <c r="E54" i="1" s="1"/>
  <c r="E60" i="1" s="1"/>
  <c r="E66" i="1" s="1"/>
  <c r="E72" i="1" s="1"/>
  <c r="E78" i="1" s="1"/>
  <c r="E84" i="1" s="1"/>
  <c r="E90" i="1" s="1"/>
  <c r="E96" i="1" s="1"/>
  <c r="AK232" i="1"/>
  <c r="AJ232" i="1" s="1"/>
  <c r="AK231" i="1"/>
  <c r="AJ231" i="1" s="1"/>
  <c r="AK230" i="1"/>
  <c r="AJ230" i="1" s="1"/>
  <c r="AK229" i="1"/>
  <c r="AJ229" i="1" s="1"/>
  <c r="AK216" i="1"/>
  <c r="AJ216" i="1" s="1"/>
  <c r="AK215" i="1"/>
  <c r="AJ215" i="1" s="1"/>
  <c r="AK214" i="1"/>
  <c r="AJ214" i="1" s="1"/>
  <c r="AK213" i="1"/>
  <c r="AJ213" i="1" s="1"/>
  <c r="AK170" i="1"/>
  <c r="AJ170" i="1" s="1"/>
  <c r="AK171" i="1"/>
  <c r="AJ171" i="1" s="1"/>
  <c r="AK172" i="1"/>
  <c r="AJ172" i="1" s="1"/>
  <c r="AK173" i="1"/>
  <c r="AJ173" i="1" s="1"/>
  <c r="AK174" i="1"/>
  <c r="AJ174" i="1" s="1"/>
  <c r="AK175" i="1"/>
  <c r="AJ175" i="1" s="1"/>
  <c r="AK176" i="1"/>
  <c r="AJ176" i="1" s="1"/>
  <c r="AK177" i="1"/>
  <c r="AJ177" i="1" s="1"/>
  <c r="AK178" i="1"/>
  <c r="AJ178" i="1" s="1"/>
  <c r="AK179" i="1"/>
  <c r="AJ179" i="1" s="1"/>
  <c r="AK180" i="1"/>
  <c r="AJ180" i="1" s="1"/>
  <c r="AK181" i="1"/>
  <c r="AJ181" i="1" s="1"/>
  <c r="AK182" i="1"/>
  <c r="AJ182" i="1" s="1"/>
  <c r="AK183" i="1"/>
  <c r="AJ183" i="1" s="1"/>
  <c r="AK184" i="1"/>
  <c r="AJ184" i="1" s="1"/>
  <c r="AK185" i="1"/>
  <c r="AJ185" i="1" s="1"/>
  <c r="AK186" i="1"/>
  <c r="AJ186" i="1" s="1"/>
  <c r="AK187" i="1"/>
  <c r="AJ187" i="1" s="1"/>
  <c r="AK188" i="1"/>
  <c r="AJ188" i="1" s="1"/>
  <c r="AK189" i="1"/>
  <c r="AJ189" i="1" s="1"/>
  <c r="AK190" i="1"/>
  <c r="AJ190" i="1" s="1"/>
  <c r="AK191" i="1"/>
  <c r="AJ191" i="1" s="1"/>
  <c r="AK192" i="1"/>
  <c r="AJ192" i="1" s="1"/>
  <c r="AK193" i="1"/>
  <c r="AJ193" i="1" s="1"/>
  <c r="AK194" i="1"/>
  <c r="AJ194" i="1" s="1"/>
  <c r="AK195" i="1"/>
  <c r="AJ195" i="1" s="1"/>
  <c r="AK196" i="1"/>
  <c r="AJ196" i="1" s="1"/>
  <c r="AK197" i="1"/>
  <c r="AJ197" i="1" s="1"/>
  <c r="AK198" i="1"/>
  <c r="AJ198" i="1" s="1"/>
  <c r="AK199" i="1"/>
  <c r="AJ199" i="1" s="1"/>
  <c r="AK200" i="1"/>
  <c r="AJ200" i="1" s="1"/>
  <c r="AK201" i="1"/>
  <c r="AJ201" i="1" s="1"/>
  <c r="AK202" i="1"/>
  <c r="AJ202" i="1" s="1"/>
  <c r="AK203" i="1"/>
  <c r="AJ203" i="1" s="1"/>
  <c r="AK204" i="1"/>
  <c r="AJ204" i="1" s="1"/>
  <c r="AK205" i="1"/>
  <c r="AJ205" i="1" s="1"/>
  <c r="AK206" i="1"/>
  <c r="AJ206" i="1" s="1"/>
  <c r="AK207" i="1"/>
  <c r="AJ207" i="1" s="1"/>
  <c r="AK208" i="1"/>
  <c r="AJ208" i="1" s="1"/>
  <c r="AK209" i="1"/>
  <c r="AJ209" i="1" s="1"/>
  <c r="AK210" i="1"/>
  <c r="AJ210" i="1" s="1"/>
  <c r="AK211" i="1"/>
  <c r="AJ211" i="1" s="1"/>
  <c r="AK212" i="1"/>
  <c r="AJ212" i="1" s="1"/>
  <c r="AK217" i="1"/>
  <c r="AJ217" i="1" s="1"/>
  <c r="AK218" i="1"/>
  <c r="AJ218" i="1" s="1"/>
  <c r="AK219" i="1"/>
  <c r="AJ219" i="1" s="1"/>
  <c r="AK220" i="1"/>
  <c r="AJ220" i="1" s="1"/>
  <c r="AK221" i="1"/>
  <c r="AJ221" i="1" s="1"/>
  <c r="AK222" i="1"/>
  <c r="AJ222" i="1" s="1"/>
  <c r="AK223" i="1"/>
  <c r="AJ223" i="1" s="1"/>
  <c r="AK224" i="1"/>
  <c r="AJ224" i="1" s="1"/>
  <c r="AK225" i="1"/>
  <c r="AJ225" i="1" s="1"/>
  <c r="AK226" i="1"/>
  <c r="AJ226" i="1" s="1"/>
  <c r="AK227" i="1"/>
  <c r="AJ227" i="1" s="1"/>
  <c r="AK228" i="1"/>
  <c r="AJ228" i="1" s="1"/>
  <c r="AK233" i="1"/>
  <c r="AJ233" i="1" s="1"/>
  <c r="AK234" i="1"/>
  <c r="AJ234" i="1" s="1"/>
  <c r="AK235" i="1"/>
  <c r="AJ235" i="1" s="1"/>
  <c r="AK236" i="1"/>
  <c r="AJ236" i="1" s="1"/>
  <c r="AK237" i="1"/>
  <c r="AJ237" i="1" s="1"/>
  <c r="AK238" i="1"/>
  <c r="AJ238" i="1" s="1"/>
  <c r="AK239" i="1"/>
  <c r="AJ239" i="1" s="1"/>
  <c r="AK240" i="1"/>
  <c r="AJ240" i="1" s="1"/>
  <c r="AK241" i="1"/>
  <c r="AJ241" i="1" s="1"/>
  <c r="AK155" i="1"/>
  <c r="AJ155" i="1" s="1"/>
  <c r="AK154" i="1"/>
  <c r="AJ154" i="1" s="1"/>
  <c r="AK153" i="1"/>
  <c r="AJ153" i="1" s="1"/>
  <c r="AK152" i="1"/>
  <c r="AJ152" i="1" s="1"/>
  <c r="AK143" i="1"/>
  <c r="AJ143" i="1" s="1"/>
  <c r="AK140" i="1"/>
  <c r="AJ140" i="1" s="1"/>
  <c r="AK141" i="1"/>
  <c r="AJ141" i="1" s="1"/>
  <c r="AK139" i="1"/>
  <c r="AJ139" i="1" s="1"/>
  <c r="AK109" i="1"/>
  <c r="AJ109" i="1" s="1"/>
  <c r="AK108" i="1"/>
  <c r="AJ108" i="1" s="1"/>
  <c r="AK107" i="1"/>
  <c r="AJ107" i="1" s="1"/>
  <c r="AK106" i="1"/>
  <c r="AJ106" i="1" s="1"/>
  <c r="AK105" i="1"/>
  <c r="AJ105" i="1" s="1"/>
  <c r="AK104" i="1"/>
  <c r="AJ104" i="1" s="1"/>
  <c r="AK103" i="1"/>
  <c r="AJ103" i="1" s="1"/>
  <c r="AK102" i="1"/>
  <c r="AJ102" i="1" s="1"/>
  <c r="AK101" i="1"/>
  <c r="AJ101" i="1" s="1"/>
  <c r="AK100" i="1"/>
  <c r="AJ100" i="1" s="1"/>
  <c r="AK99" i="1"/>
  <c r="AJ99" i="1" s="1"/>
  <c r="AK98" i="1"/>
  <c r="AJ98" i="1" s="1"/>
  <c r="AK89" i="1"/>
  <c r="AJ89" i="1" s="1"/>
  <c r="AK82" i="1"/>
  <c r="AJ82" i="1" s="1"/>
  <c r="AK77" i="1"/>
  <c r="AJ77" i="1" s="1"/>
  <c r="AK71" i="1"/>
  <c r="AJ71" i="1" s="1"/>
  <c r="AK65" i="1"/>
  <c r="AJ65" i="1" s="1"/>
  <c r="AK59" i="1"/>
  <c r="AJ59" i="1" s="1"/>
  <c r="AK52" i="1"/>
  <c r="AJ52" i="1" s="1"/>
  <c r="AK47" i="1"/>
  <c r="AJ47" i="1" s="1"/>
  <c r="AK40" i="1"/>
  <c r="AJ40" i="1" s="1"/>
  <c r="AK34" i="1"/>
  <c r="AJ34" i="1" s="1"/>
  <c r="AK27" i="1"/>
  <c r="AJ27" i="1" s="1"/>
  <c r="AK21" i="1"/>
  <c r="AJ21" i="1" s="1"/>
  <c r="AK15" i="1"/>
  <c r="AJ15" i="1" s="1"/>
  <c r="AK10" i="1"/>
  <c r="AJ10" i="1" s="1"/>
  <c r="AK5" i="1"/>
  <c r="AJ5" i="1" s="1"/>
  <c r="AK91" i="1"/>
  <c r="AJ91" i="1" s="1"/>
  <c r="AK90" i="1"/>
  <c r="AJ90" i="1" s="1"/>
  <c r="AK88" i="1"/>
  <c r="AJ88" i="1" s="1"/>
  <c r="AK87" i="1"/>
  <c r="AJ87" i="1" s="1"/>
  <c r="AK86" i="1"/>
  <c r="AJ86" i="1" s="1"/>
  <c r="AK85" i="1"/>
  <c r="AJ85" i="1" s="1"/>
  <c r="AK84" i="1"/>
  <c r="AJ84" i="1" s="1"/>
  <c r="AK83" i="1"/>
  <c r="AJ83" i="1" s="1"/>
  <c r="AK81" i="1"/>
  <c r="AJ81" i="1" s="1"/>
  <c r="AK80" i="1"/>
  <c r="AJ80" i="1" s="1"/>
  <c r="AK79" i="1"/>
  <c r="AJ79" i="1" s="1"/>
  <c r="AK78" i="1"/>
  <c r="AJ78" i="1" s="1"/>
  <c r="AK76" i="1"/>
  <c r="AJ76" i="1" s="1"/>
  <c r="AK75" i="1"/>
  <c r="AJ75" i="1" s="1"/>
  <c r="AK74" i="1"/>
  <c r="AJ74" i="1" s="1"/>
  <c r="E7" i="1" l="1"/>
  <c r="E13" i="1" s="1"/>
  <c r="E19" i="1" s="1"/>
  <c r="E25" i="1" s="1"/>
  <c r="E31" i="1" s="1"/>
  <c r="E37" i="1" s="1"/>
  <c r="E43" i="1" s="1"/>
  <c r="E49" i="1" s="1"/>
  <c r="E55" i="1" s="1"/>
  <c r="E61" i="1" s="1"/>
  <c r="E67" i="1" s="1"/>
  <c r="E73" i="1" s="1"/>
  <c r="E79" i="1" s="1"/>
  <c r="E85" i="1" s="1"/>
  <c r="E91" i="1" s="1"/>
  <c r="E97" i="1" s="1"/>
  <c r="E10" i="1"/>
  <c r="E16" i="1" s="1"/>
  <c r="E22" i="1" s="1"/>
  <c r="E28" i="1" s="1"/>
  <c r="E34" i="1" s="1"/>
  <c r="E40" i="1" s="1"/>
  <c r="E46" i="1" s="1"/>
  <c r="E52" i="1" s="1"/>
  <c r="E58" i="1" s="1"/>
  <c r="E64" i="1" s="1"/>
  <c r="E70" i="1" s="1"/>
  <c r="E76" i="1" s="1"/>
  <c r="E82" i="1" s="1"/>
  <c r="E88" i="1" s="1"/>
  <c r="E94" i="1" s="1"/>
  <c r="AK32" i="1"/>
  <c r="AJ32" i="1" s="1"/>
  <c r="AK33" i="1"/>
  <c r="AJ33" i="1" s="1"/>
  <c r="AK35" i="1"/>
  <c r="AJ35" i="1" s="1"/>
  <c r="AK36" i="1"/>
  <c r="AJ36" i="1" s="1"/>
  <c r="AK37" i="1"/>
  <c r="AJ37" i="1" s="1"/>
  <c r="E98" i="1" l="1"/>
  <c r="AK7" i="1"/>
  <c r="E170" i="1" l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99" i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G8" i="6"/>
  <c r="G9" i="6"/>
  <c r="G10" i="6"/>
  <c r="G11" i="6"/>
  <c r="G12" i="6"/>
  <c r="G13" i="6"/>
  <c r="G14" i="6"/>
  <c r="G15" i="6"/>
  <c r="G16" i="6"/>
  <c r="G17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9" i="6"/>
  <c r="G70" i="6"/>
  <c r="G71" i="6"/>
  <c r="G72" i="6"/>
  <c r="G73" i="6"/>
  <c r="G74" i="6"/>
  <c r="G75" i="6"/>
  <c r="G76" i="6"/>
  <c r="G77" i="6"/>
  <c r="G78" i="6"/>
  <c r="G79" i="6"/>
  <c r="G80" i="6"/>
  <c r="G85" i="6"/>
  <c r="G86" i="6"/>
  <c r="G87" i="6"/>
  <c r="G88" i="6"/>
  <c r="G89" i="6"/>
  <c r="G90" i="6"/>
  <c r="G91" i="6"/>
  <c r="G92" i="6"/>
  <c r="G93" i="6"/>
  <c r="G94" i="6"/>
  <c r="G7" i="6"/>
  <c r="E110" i="1" l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AK8" i="1"/>
  <c r="AJ8" i="1" s="1"/>
  <c r="AK9" i="1"/>
  <c r="AJ9" i="1" s="1"/>
  <c r="AK11" i="1"/>
  <c r="AJ11" i="1" s="1"/>
  <c r="AK12" i="1"/>
  <c r="AJ12" i="1" s="1"/>
  <c r="AK13" i="1"/>
  <c r="AJ13" i="1" s="1"/>
  <c r="AJ2" i="1"/>
  <c r="AK169" i="1"/>
  <c r="AJ169" i="1" s="1"/>
  <c r="AK168" i="1"/>
  <c r="AJ168" i="1" s="1"/>
  <c r="AK167" i="1"/>
  <c r="AJ167" i="1" s="1"/>
  <c r="AK166" i="1"/>
  <c r="AJ166" i="1" s="1"/>
  <c r="AK165" i="1"/>
  <c r="AJ165" i="1" s="1"/>
  <c r="AK164" i="1"/>
  <c r="AJ164" i="1" s="1"/>
  <c r="AK163" i="1"/>
  <c r="AJ163" i="1" s="1"/>
  <c r="AK162" i="1"/>
  <c r="AJ162" i="1" s="1"/>
  <c r="AK161" i="1"/>
  <c r="AJ161" i="1" s="1"/>
  <c r="AK160" i="1"/>
  <c r="AJ160" i="1" s="1"/>
  <c r="AK159" i="1"/>
  <c r="AJ159" i="1" s="1"/>
  <c r="AK158" i="1"/>
  <c r="AJ158" i="1" s="1"/>
  <c r="AK157" i="1"/>
  <c r="AJ157" i="1" s="1"/>
  <c r="AK156" i="1"/>
  <c r="AJ156" i="1" s="1"/>
  <c r="AK151" i="1"/>
  <c r="AJ151" i="1" s="1"/>
  <c r="AK150" i="1"/>
  <c r="AJ150" i="1" s="1"/>
  <c r="AK149" i="1"/>
  <c r="AJ149" i="1" s="1"/>
  <c r="AK148" i="1"/>
  <c r="AJ148" i="1" s="1"/>
  <c r="AK147" i="1"/>
  <c r="AJ147" i="1" s="1"/>
  <c r="AK146" i="1"/>
  <c r="AJ146" i="1" s="1"/>
  <c r="AK145" i="1"/>
  <c r="AJ145" i="1" s="1"/>
  <c r="AK144" i="1"/>
  <c r="AJ144" i="1" s="1"/>
  <c r="AK142" i="1"/>
  <c r="AJ142" i="1" s="1"/>
  <c r="AK138" i="1"/>
  <c r="AJ138" i="1" s="1"/>
  <c r="AK137" i="1"/>
  <c r="AJ137" i="1" s="1"/>
  <c r="AK136" i="1"/>
  <c r="AJ136" i="1" s="1"/>
  <c r="AK135" i="1"/>
  <c r="AJ135" i="1" s="1"/>
  <c r="AK134" i="1"/>
  <c r="AJ134" i="1" s="1"/>
  <c r="AK133" i="1"/>
  <c r="AJ133" i="1" s="1"/>
  <c r="AK132" i="1"/>
  <c r="AJ132" i="1" s="1"/>
  <c r="AK131" i="1"/>
  <c r="AJ131" i="1" s="1"/>
  <c r="AK130" i="1"/>
  <c r="AJ130" i="1" s="1"/>
  <c r="AK129" i="1"/>
  <c r="AJ129" i="1" s="1"/>
  <c r="AK128" i="1"/>
  <c r="AJ128" i="1" s="1"/>
  <c r="AK127" i="1"/>
  <c r="AJ127" i="1" s="1"/>
  <c r="AK126" i="1"/>
  <c r="AJ126" i="1" s="1"/>
  <c r="AK125" i="1"/>
  <c r="AJ125" i="1" s="1"/>
  <c r="AK124" i="1"/>
  <c r="AJ124" i="1" s="1"/>
  <c r="AK123" i="1"/>
  <c r="AJ123" i="1" s="1"/>
  <c r="AK122" i="1"/>
  <c r="AJ122" i="1" s="1"/>
  <c r="AK121" i="1"/>
  <c r="AJ121" i="1" s="1"/>
  <c r="AK120" i="1"/>
  <c r="AJ120" i="1" s="1"/>
  <c r="AK119" i="1"/>
  <c r="AJ119" i="1" s="1"/>
  <c r="AK118" i="1"/>
  <c r="AJ118" i="1" s="1"/>
  <c r="AK117" i="1"/>
  <c r="AJ117" i="1" s="1"/>
  <c r="AK116" i="1"/>
  <c r="AJ116" i="1" s="1"/>
  <c r="AK115" i="1"/>
  <c r="AJ115" i="1" s="1"/>
  <c r="AK114" i="1"/>
  <c r="AJ114" i="1" s="1"/>
  <c r="AK73" i="1"/>
  <c r="AJ73" i="1" s="1"/>
  <c r="AK72" i="1"/>
  <c r="AJ72" i="1" s="1"/>
  <c r="AK70" i="1"/>
  <c r="AJ70" i="1" s="1"/>
  <c r="AK69" i="1"/>
  <c r="AJ69" i="1" s="1"/>
  <c r="AK68" i="1"/>
  <c r="AJ68" i="1" s="1"/>
  <c r="AK67" i="1"/>
  <c r="AJ67" i="1" s="1"/>
  <c r="AK66" i="1"/>
  <c r="AJ66" i="1" s="1"/>
  <c r="AK64" i="1"/>
  <c r="AJ64" i="1" s="1"/>
  <c r="AK63" i="1"/>
  <c r="AJ63" i="1" s="1"/>
  <c r="AK62" i="1"/>
  <c r="AJ62" i="1" s="1"/>
  <c r="AK61" i="1"/>
  <c r="AJ61" i="1" s="1"/>
  <c r="AK60" i="1"/>
  <c r="AJ60" i="1" s="1"/>
  <c r="AK58" i="1"/>
  <c r="AJ58" i="1" s="1"/>
  <c r="AK57" i="1"/>
  <c r="AJ57" i="1" s="1"/>
  <c r="AK56" i="1"/>
  <c r="AJ56" i="1" s="1"/>
  <c r="AK55" i="1"/>
  <c r="AJ55" i="1" s="1"/>
  <c r="AK54" i="1"/>
  <c r="AJ54" i="1" s="1"/>
  <c r="AK53" i="1"/>
  <c r="AJ53" i="1" s="1"/>
  <c r="AK51" i="1"/>
  <c r="AJ51" i="1" s="1"/>
  <c r="AK50" i="1"/>
  <c r="AJ50" i="1" s="1"/>
  <c r="AK49" i="1"/>
  <c r="AJ49" i="1" s="1"/>
  <c r="AK48" i="1"/>
  <c r="AJ48" i="1" s="1"/>
  <c r="AK46" i="1"/>
  <c r="AJ46" i="1" s="1"/>
  <c r="AK45" i="1"/>
  <c r="AJ45" i="1" s="1"/>
  <c r="AK44" i="1"/>
  <c r="AJ44" i="1" s="1"/>
  <c r="AK43" i="1"/>
  <c r="AJ43" i="1" s="1"/>
  <c r="AK42" i="1"/>
  <c r="AJ42" i="1" s="1"/>
  <c r="AK41" i="1"/>
  <c r="AJ41" i="1" s="1"/>
  <c r="AK39" i="1"/>
  <c r="AJ39" i="1" s="1"/>
  <c r="AK38" i="1"/>
  <c r="AJ38" i="1" s="1"/>
  <c r="AK31" i="1"/>
  <c r="AJ31" i="1" s="1"/>
  <c r="AK30" i="1"/>
  <c r="AJ30" i="1" s="1"/>
  <c r="AK29" i="1"/>
  <c r="AJ29" i="1" s="1"/>
  <c r="AK28" i="1"/>
  <c r="AJ28" i="1" s="1"/>
  <c r="AK26" i="1"/>
  <c r="AJ26" i="1" s="1"/>
  <c r="AK25" i="1"/>
  <c r="AJ25" i="1" s="1"/>
  <c r="AK24" i="1"/>
  <c r="AJ24" i="1" s="1"/>
  <c r="AK23" i="1"/>
  <c r="AJ23" i="1" s="1"/>
  <c r="AK22" i="1"/>
  <c r="AJ22" i="1" s="1"/>
  <c r="AK20" i="1"/>
  <c r="AJ20" i="1" s="1"/>
  <c r="AK19" i="1"/>
  <c r="AJ19" i="1" s="1"/>
  <c r="AK18" i="1"/>
  <c r="AJ18" i="1" s="1"/>
  <c r="AK17" i="1"/>
  <c r="AJ17" i="1" s="1"/>
  <c r="AK16" i="1"/>
  <c r="AJ16" i="1" s="1"/>
  <c r="AK14" i="1"/>
  <c r="AJ14" i="1" s="1"/>
  <c r="AJ7" i="1"/>
  <c r="AK6" i="1"/>
  <c r="AJ6" i="1" s="1"/>
  <c r="AK4" i="1"/>
  <c r="AJ4" i="1" s="1"/>
  <c r="AK3" i="1"/>
  <c r="AJ3" i="1" s="1"/>
</calcChain>
</file>

<file path=xl/comments1.xml><?xml version="1.0" encoding="utf-8"?>
<comments xmlns="http://schemas.openxmlformats.org/spreadsheetml/2006/main">
  <authors>
    <author>ochiai</author>
    <author>秀明</author>
    <author>富山市小学校スポーツ推進連盟</author>
  </authors>
  <commentList>
    <comment ref="I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性別:
</t>
        </r>
        <r>
          <rPr>
            <sz val="9"/>
            <color indexed="81"/>
            <rFont val="ＭＳ ゴシック"/>
            <family val="3"/>
            <charset val="128"/>
          </rPr>
          <t xml:space="preserve">1:男子 2:女子 3:男女
</t>
        </r>
      </text>
    </comment>
    <comment ref="E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AI2" authorId="1" shapeId="0">
      <text>
        <r>
          <rPr>
            <b/>
            <sz val="12"/>
            <color indexed="81"/>
            <rFont val="ＭＳ Ｐゴシック"/>
            <family val="3"/>
            <charset val="128"/>
          </rPr>
          <t>全角６文字（半角12文字）まで
１人１人に入力する。</t>
        </r>
      </text>
    </comment>
    <comment ref="AK2" authorId="2" shapeId="0">
      <text>
        <r>
          <rPr>
            <b/>
            <sz val="12"/>
            <color indexed="81"/>
            <rFont val="MS P ゴシック"/>
            <family val="3"/>
            <charset val="128"/>
          </rPr>
          <t>ドロップダウンリストから選択</t>
        </r>
      </text>
    </comment>
    <comment ref="AL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E2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2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2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2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E38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38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38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3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AL38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3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E56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56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56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5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56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AL56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5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4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4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4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4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4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4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4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4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4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4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5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5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5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5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5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5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5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5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5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5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6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6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6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6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6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6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6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6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6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6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7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7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7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7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7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7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7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7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7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7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8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8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8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8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8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8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8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8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8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8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9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9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9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9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9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9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9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9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9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9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0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0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0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0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0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0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0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0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0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0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1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1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1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1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1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1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1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1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1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1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2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2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2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2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2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2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2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2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2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2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3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3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3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3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3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3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3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3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3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3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4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4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</commentList>
</comments>
</file>

<file path=xl/sharedStrings.xml><?xml version="1.0" encoding="utf-8"?>
<sst xmlns="http://schemas.openxmlformats.org/spreadsheetml/2006/main" count="762" uniqueCount="199">
  <si>
    <t>ナンバー</t>
    <phoneticPr fontId="1"/>
  </si>
  <si>
    <t>性別</t>
  </si>
  <si>
    <t>所属名</t>
    <rPh sb="0" eb="3">
      <t>ショゾクメイ</t>
    </rPh>
    <phoneticPr fontId="1"/>
  </si>
  <si>
    <t>種目</t>
    <rPh sb="0" eb="2">
      <t>シュモク</t>
    </rPh>
    <phoneticPr fontId="1"/>
  </si>
  <si>
    <t>郡市</t>
    <rPh sb="0" eb="1">
      <t>グン</t>
    </rPh>
    <rPh sb="1" eb="2">
      <t>シ</t>
    </rPh>
    <phoneticPr fontId="1"/>
  </si>
  <si>
    <t>リレー①</t>
    <phoneticPr fontId="1"/>
  </si>
  <si>
    <t>6年100m走</t>
    <rPh sb="0" eb="2">
      <t>ロクネン</t>
    </rPh>
    <rPh sb="6" eb="7">
      <t>ソウ</t>
    </rPh>
    <phoneticPr fontId="1"/>
  </si>
  <si>
    <t>5年100m走</t>
    <rPh sb="0" eb="2">
      <t>ゴネン</t>
    </rPh>
    <rPh sb="6" eb="7">
      <t>ソウ</t>
    </rPh>
    <phoneticPr fontId="1"/>
  </si>
  <si>
    <t>1000m走</t>
    <rPh sb="5" eb="6">
      <t>ソウ</t>
    </rPh>
    <phoneticPr fontId="1"/>
  </si>
  <si>
    <t>会長</t>
    <rPh sb="0" eb="2">
      <t>カイチョウ</t>
    </rPh>
    <phoneticPr fontId="1"/>
  </si>
  <si>
    <t>印</t>
    <rPh sb="0" eb="1">
      <t>イン</t>
    </rPh>
    <phoneticPr fontId="1"/>
  </si>
  <si>
    <t>小学校名</t>
    <rPh sb="0" eb="3">
      <t>ショウガッコウ</t>
    </rPh>
    <rPh sb="3" eb="4">
      <t>メイ</t>
    </rPh>
    <phoneticPr fontId="1"/>
  </si>
  <si>
    <t>リレー⑥</t>
    <phoneticPr fontId="1"/>
  </si>
  <si>
    <t>リレー⑦</t>
    <phoneticPr fontId="1"/>
  </si>
  <si>
    <t>リレー⑧</t>
    <phoneticPr fontId="1"/>
  </si>
  <si>
    <t>リレー⑨</t>
    <phoneticPr fontId="1"/>
  </si>
  <si>
    <t>リレー⑩</t>
    <phoneticPr fontId="1"/>
  </si>
  <si>
    <t>リレー⑪</t>
    <phoneticPr fontId="1"/>
  </si>
  <si>
    <t>種目</t>
    <phoneticPr fontId="1"/>
  </si>
  <si>
    <t>女子</t>
    <rPh sb="0" eb="2">
      <t>ジョシ</t>
    </rPh>
    <phoneticPr fontId="1"/>
  </si>
  <si>
    <t>指導者名</t>
    <rPh sb="0" eb="3">
      <t>シドウシャ</t>
    </rPh>
    <rPh sb="3" eb="4">
      <t>メイ</t>
    </rPh>
    <phoneticPr fontId="1"/>
  </si>
  <si>
    <t>連絡先ＴＥＬ</t>
    <rPh sb="0" eb="3">
      <t>レンラクサキ</t>
    </rPh>
    <phoneticPr fontId="1"/>
  </si>
  <si>
    <t>リレー②</t>
    <phoneticPr fontId="1"/>
  </si>
  <si>
    <t>リレー③</t>
    <phoneticPr fontId="1"/>
  </si>
  <si>
    <t>リレー④</t>
    <phoneticPr fontId="1"/>
  </si>
  <si>
    <t>リレー⑤</t>
    <phoneticPr fontId="1"/>
  </si>
  <si>
    <t>富山市陸上競技協会</t>
    <rPh sb="0" eb="2">
      <t>トヤマ</t>
    </rPh>
    <rPh sb="2" eb="3">
      <t>シ</t>
    </rPh>
    <rPh sb="3" eb="5">
      <t>リクジョウ</t>
    </rPh>
    <rPh sb="5" eb="7">
      <t>キョウギ</t>
    </rPh>
    <rPh sb="7" eb="9">
      <t>キョウカイ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</si>
  <si>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</si>
  <si>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</si>
  <si>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</si>
  <si>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</si>
  <si>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</si>
  <si>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</si>
  <si>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</si>
  <si>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</si>
  <si>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</si>
  <si>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</si>
  <si>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</si>
  <si>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</si>
  <si>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</si>
  <si>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</si>
  <si>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</si>
  <si>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</si>
  <si>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会長　</t>
    <rPh sb="0" eb="2">
      <t>カイチョウ</t>
    </rPh>
    <phoneticPr fontId="1"/>
  </si>
  <si>
    <t>競技者名</t>
  </si>
  <si>
    <t>競技者名カナ</t>
  </si>
  <si>
    <t>競技者名略称</t>
  </si>
  <si>
    <t>学年</t>
  </si>
  <si>
    <t>生年</t>
  </si>
  <si>
    <t>月日</t>
  </si>
  <si>
    <t>個人所属地名</t>
  </si>
  <si>
    <t>陸連コード</t>
  </si>
  <si>
    <t>参加競技-競技コード1</t>
  </si>
  <si>
    <t>参加競技-自己記録1</t>
  </si>
  <si>
    <t>参加競技-オープン参加FLG1</t>
  </si>
  <si>
    <t>参加競技-記録FLG1</t>
  </si>
  <si>
    <t>参加競技-競技コード2</t>
  </si>
  <si>
    <t>参加競技-自己記録2</t>
  </si>
  <si>
    <t>参加競技-オープン参加FLG2</t>
  </si>
  <si>
    <t>参加競技-記録FLG2</t>
  </si>
  <si>
    <t>参加競技-競技コード3</t>
  </si>
  <si>
    <t>参加競技-自己記録3</t>
  </si>
  <si>
    <t>参加競技-オープン参加FLG3</t>
  </si>
  <si>
    <t>参加競技-記録FLG3</t>
  </si>
  <si>
    <t>参加競技-競技コード4</t>
  </si>
  <si>
    <t>参加競技-自己記録4</t>
  </si>
  <si>
    <t>参加競技-オープン参加FLG4</t>
  </si>
  <si>
    <t>参加競技-記録FLG4</t>
  </si>
  <si>
    <t>参加競技-競技コード5</t>
  </si>
  <si>
    <t>参加競技-自己記録5</t>
  </si>
  <si>
    <t>参加競技-オープン参加FLG5</t>
  </si>
  <si>
    <t>参加競技-記録FLG5</t>
  </si>
  <si>
    <t>競技名（男子）</t>
    <rPh sb="0" eb="3">
      <t>キョウギメイ</t>
    </rPh>
    <rPh sb="4" eb="6">
      <t>ダンシ</t>
    </rPh>
    <phoneticPr fontId="1"/>
  </si>
  <si>
    <t>競技名</t>
    <rPh sb="0" eb="2">
      <t>キョウギ</t>
    </rPh>
    <rPh sb="2" eb="3">
      <t>メイ</t>
    </rPh>
    <phoneticPr fontId="1"/>
  </si>
  <si>
    <t>競技コード</t>
    <rPh sb="0" eb="2">
      <t>キョウギ</t>
    </rPh>
    <phoneticPr fontId="1"/>
  </si>
  <si>
    <t>種目区分</t>
    <rPh sb="0" eb="2">
      <t>シュモク</t>
    </rPh>
    <rPh sb="2" eb="4">
      <t>クブン</t>
    </rPh>
    <phoneticPr fontId="1"/>
  </si>
  <si>
    <t>競技名（女子）</t>
    <rPh sb="0" eb="3">
      <t>キョウギメイ</t>
    </rPh>
    <rPh sb="4" eb="6">
      <t>ジョシ</t>
    </rPh>
    <phoneticPr fontId="1"/>
  </si>
  <si>
    <t>所属地</t>
    <rPh sb="0" eb="2">
      <t>ショゾク</t>
    </rPh>
    <rPh sb="2" eb="3">
      <t>チ</t>
    </rPh>
    <phoneticPr fontId="1"/>
  </si>
  <si>
    <t>コード</t>
    <phoneticPr fontId="1"/>
  </si>
  <si>
    <t>種別</t>
    <rPh sb="0" eb="2">
      <t>シュベツ</t>
    </rPh>
    <phoneticPr fontId="1"/>
  </si>
  <si>
    <t>男子
競技コード</t>
    <rPh sb="0" eb="2">
      <t>ダンシ</t>
    </rPh>
    <rPh sb="3" eb="5">
      <t>キョウギ</t>
    </rPh>
    <phoneticPr fontId="1"/>
  </si>
  <si>
    <t>集計シート用競技名</t>
    <rPh sb="0" eb="2">
      <t>シュウケイ</t>
    </rPh>
    <rPh sb="5" eb="6">
      <t>ヨウ</t>
    </rPh>
    <rPh sb="6" eb="9">
      <t>キョウギメイ</t>
    </rPh>
    <phoneticPr fontId="1"/>
  </si>
  <si>
    <t>男子リレー
競技コード</t>
    <rPh sb="0" eb="2">
      <t>ダンシ</t>
    </rPh>
    <rPh sb="6" eb="8">
      <t>キョウギ</t>
    </rPh>
    <phoneticPr fontId="1"/>
  </si>
  <si>
    <t>集計シート用
男子リレー競技名</t>
    <rPh sb="0" eb="2">
      <t>シュウケイ</t>
    </rPh>
    <rPh sb="5" eb="6">
      <t>ヨウ</t>
    </rPh>
    <rPh sb="7" eb="9">
      <t>ダンシ</t>
    </rPh>
    <rPh sb="12" eb="15">
      <t>キョウギメイ</t>
    </rPh>
    <phoneticPr fontId="1"/>
  </si>
  <si>
    <t>女子リレー
競技コード</t>
    <rPh sb="0" eb="2">
      <t>ジョシ</t>
    </rPh>
    <rPh sb="6" eb="8">
      <t>キョウギ</t>
    </rPh>
    <phoneticPr fontId="1"/>
  </si>
  <si>
    <t>集計シート用
女子リレー競技名</t>
    <rPh sb="7" eb="9">
      <t>ジョシ</t>
    </rPh>
    <rPh sb="12" eb="15">
      <t>キョウギメイ</t>
    </rPh>
    <phoneticPr fontId="1"/>
  </si>
  <si>
    <t>小学男子1000m</t>
  </si>
  <si>
    <t>小学女子1000m</t>
  </si>
  <si>
    <t>北海道</t>
  </si>
  <si>
    <t>一般</t>
  </si>
  <si>
    <t>青　森</t>
  </si>
  <si>
    <t>大学</t>
  </si>
  <si>
    <t>岩　手</t>
  </si>
  <si>
    <t>高校</t>
  </si>
  <si>
    <t>宮　城</t>
  </si>
  <si>
    <t>中学</t>
  </si>
  <si>
    <t>秋　田</t>
  </si>
  <si>
    <t>小学</t>
  </si>
  <si>
    <t>山　形</t>
  </si>
  <si>
    <t>小学5年男子100m</t>
  </si>
  <si>
    <t>小学5年女子100m</t>
  </si>
  <si>
    <t>福　島</t>
  </si>
  <si>
    <t>小学6年男子100m</t>
  </si>
  <si>
    <t>小学6年女子100m</t>
  </si>
  <si>
    <t>茨　城</t>
  </si>
  <si>
    <t>友好男子100m</t>
  </si>
  <si>
    <t>友好女子100m</t>
  </si>
  <si>
    <t>栃　木</t>
  </si>
  <si>
    <t>群　馬</t>
  </si>
  <si>
    <t>埼　玉</t>
  </si>
  <si>
    <t>千　葉</t>
  </si>
  <si>
    <t>東　京</t>
  </si>
  <si>
    <t>神奈川</t>
  </si>
  <si>
    <t>山　梨</t>
  </si>
  <si>
    <t>新　潟</t>
  </si>
  <si>
    <t>長　野</t>
  </si>
  <si>
    <t>富　山</t>
  </si>
  <si>
    <t>石　川</t>
  </si>
  <si>
    <t>福　井</t>
  </si>
  <si>
    <t>静　岡</t>
  </si>
  <si>
    <t>愛　知</t>
  </si>
  <si>
    <t>三　重</t>
  </si>
  <si>
    <t>岐　阜</t>
  </si>
  <si>
    <t>滋　賀</t>
  </si>
  <si>
    <t>京　都</t>
  </si>
  <si>
    <t>大　阪</t>
  </si>
  <si>
    <t>兵　庫</t>
  </si>
  <si>
    <t>奈　良</t>
  </si>
  <si>
    <t>和歌山</t>
  </si>
  <si>
    <t>鳥　取</t>
  </si>
  <si>
    <t>島　根</t>
  </si>
  <si>
    <t>岡　山</t>
  </si>
  <si>
    <t>広　島</t>
  </si>
  <si>
    <t>山　口</t>
  </si>
  <si>
    <t>香　川</t>
  </si>
  <si>
    <t>徳　島</t>
  </si>
  <si>
    <t>愛　媛</t>
  </si>
  <si>
    <t>高　知</t>
  </si>
  <si>
    <t>福　岡</t>
  </si>
  <si>
    <t>佐　賀</t>
  </si>
  <si>
    <t>長　崎</t>
  </si>
  <si>
    <t>熊　本</t>
  </si>
  <si>
    <t>大　分</t>
  </si>
  <si>
    <t>宮　崎</t>
  </si>
  <si>
    <t>鹿児島</t>
  </si>
  <si>
    <t>沖　縄</t>
  </si>
  <si>
    <t>下新川</t>
  </si>
  <si>
    <t>黒部市</t>
  </si>
  <si>
    <t>魚津市</t>
  </si>
  <si>
    <t>滑川市</t>
  </si>
  <si>
    <t>中新川</t>
  </si>
  <si>
    <t>富山市</t>
  </si>
  <si>
    <t>射水市</t>
  </si>
  <si>
    <t>氷見市</t>
  </si>
  <si>
    <t>高岡市</t>
  </si>
  <si>
    <t>砺波市</t>
  </si>
  <si>
    <t>南砺市</t>
  </si>
  <si>
    <t>小矢部市</t>
  </si>
  <si>
    <t>郡市コード</t>
    <rPh sb="0" eb="2">
      <t>グンシ</t>
    </rPh>
    <phoneticPr fontId="1"/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</si>
  <si>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</si>
  <si>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</si>
  <si>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</si>
  <si>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</si>
  <si>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</si>
  <si>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</si>
  <si>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</si>
  <si>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</si>
  <si>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</si>
  <si>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➉</t>
  </si>
  <si>
    <t>➉</t>
    <phoneticPr fontId="1"/>
  </si>
  <si>
    <t>⑪</t>
  </si>
  <si>
    <t>⑫</t>
  </si>
  <si>
    <t>郡市</t>
    <rPh sb="0" eb="2">
      <t>グンシ</t>
    </rPh>
    <phoneticPr fontId="1"/>
  </si>
  <si>
    <t>↓消してはいけません</t>
    <rPh sb="1" eb="2">
      <t>ケ</t>
    </rPh>
    <phoneticPr fontId="1"/>
  </si>
  <si>
    <t>小学男子コンバインドA</t>
  </si>
  <si>
    <t>小学男子コンバインドB</t>
  </si>
  <si>
    <t>小学混合4X100mR</t>
  </si>
  <si>
    <t>小学女子コンバインドA</t>
  </si>
  <si>
    <t>小学女子コンバインドB</t>
  </si>
  <si>
    <t>第35回　全国小学生陸上競技交流大会富山県大会申込書</t>
    <rPh sb="0" eb="1">
      <t>ダイ</t>
    </rPh>
    <rPh sb="3" eb="4">
      <t>カイ</t>
    </rPh>
    <rPh sb="5" eb="7">
      <t>ゼンコク</t>
    </rPh>
    <rPh sb="7" eb="10">
      <t>ショウガクセイ</t>
    </rPh>
    <rPh sb="10" eb="12">
      <t>リクジョウ</t>
    </rPh>
    <rPh sb="12" eb="14">
      <t>キョウギ</t>
    </rPh>
    <rPh sb="14" eb="16">
      <t>コウリュウ</t>
    </rPh>
    <rPh sb="16" eb="18">
      <t>タイカイ</t>
    </rPh>
    <rPh sb="18" eb="21">
      <t>トヤマケン</t>
    </rPh>
    <rPh sb="21" eb="23">
      <t>タイカイ</t>
    </rPh>
    <rPh sb="23" eb="26">
      <t>モウシコミショ</t>
    </rPh>
    <phoneticPr fontId="1"/>
  </si>
  <si>
    <t>第35回　全国小学生陸上競技交流大会富山県大会　指導者名簿</t>
    <rPh sb="0" eb="1">
      <t>ダイ</t>
    </rPh>
    <rPh sb="3" eb="4">
      <t>カイ</t>
    </rPh>
    <rPh sb="5" eb="7">
      <t>ゼンコク</t>
    </rPh>
    <rPh sb="7" eb="10">
      <t>ショウガクセイ</t>
    </rPh>
    <rPh sb="10" eb="12">
      <t>リクジョウ</t>
    </rPh>
    <rPh sb="12" eb="14">
      <t>キョウギ</t>
    </rPh>
    <rPh sb="14" eb="16">
      <t>コウリュウ</t>
    </rPh>
    <rPh sb="16" eb="18">
      <t>タイカイ</t>
    </rPh>
    <rPh sb="18" eb="21">
      <t>トヤマケン</t>
    </rPh>
    <rPh sb="21" eb="23">
      <t>タイカイ</t>
    </rPh>
    <rPh sb="24" eb="27">
      <t>シドウシャ</t>
    </rPh>
    <rPh sb="27" eb="29">
      <t>メイボ</t>
    </rPh>
    <phoneticPr fontId="1"/>
  </si>
  <si>
    <t>男子(リレーの場合は男女)</t>
    <rPh sb="0" eb="2">
      <t>ダンシ</t>
    </rPh>
    <rPh sb="7" eb="9">
      <t>バアイ</t>
    </rPh>
    <rPh sb="10" eb="12">
      <t>ダンジョ</t>
    </rPh>
    <phoneticPr fontId="1"/>
  </si>
  <si>
    <t>リレー⑫</t>
    <phoneticPr fontId="1"/>
  </si>
  <si>
    <t>リレー⑬</t>
    <phoneticPr fontId="1"/>
  </si>
  <si>
    <t>リレー⑭</t>
    <phoneticPr fontId="1"/>
  </si>
  <si>
    <t>リレー⑮</t>
    <phoneticPr fontId="1"/>
  </si>
  <si>
    <t>リレー⑯</t>
    <phoneticPr fontId="1"/>
  </si>
  <si>
    <t>富山市</t>
    <rPh sb="0" eb="3">
      <t>トヤマシ</t>
    </rPh>
    <phoneticPr fontId="1"/>
  </si>
  <si>
    <t>コンバインドA</t>
    <phoneticPr fontId="1"/>
  </si>
  <si>
    <t>コンバインドB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</si>
  <si>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</si>
  <si>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</si>
  <si>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</si>
  <si>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</si>
  <si>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⑯</t>
    <phoneticPr fontId="1"/>
  </si>
  <si>
    <t>⑪</t>
    <phoneticPr fontId="1"/>
  </si>
  <si>
    <t>⑫</t>
    <phoneticPr fontId="1"/>
  </si>
  <si>
    <t>⑭</t>
    <phoneticPr fontId="1"/>
  </si>
  <si>
    <t>⑯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</si>
</sst>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1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Ｐゴシック"/>
      <family val="3"/>
      <charset val="128"/>
    </font>
    <font>
      <b/>
      <sz val="12"/>
      <color indexed="81"/>
      <name val="MS P ゴシック"/>
      <family val="3"/>
      <charset val="128"/>
    </font>
    <font>
      <sz val="11"/>
      <color theme="1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dotted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0" fontId="11" fillId="0" borderId="0">
      <alignment vertical="center"/>
    </xf>
    <xf numFmtId="0" fontId="7" fillId="0" borderId="0"/>
  </cellStyleXfs>
  <cellXfs count="125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3" borderId="4" xfId="0" applyFill="1" applyBorder="1" applyAlignment="1" applyProtection="1">
      <alignment horizontal="center"/>
    </xf>
    <xf numFmtId="49" fontId="0" fillId="3" borderId="4" xfId="0" applyNumberFormat="1" applyFill="1" applyBorder="1" applyAlignment="1" applyProtection="1">
      <alignment horizontal="center"/>
    </xf>
    <xf numFmtId="176" fontId="0" fillId="3" borderId="4" xfId="0" applyNumberFormat="1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0" fillId="4" borderId="6" xfId="0" applyNumberFormat="1" applyFill="1" applyBorder="1" applyAlignment="1" applyProtection="1">
      <alignment horizontal="center"/>
    </xf>
    <xf numFmtId="49" fontId="0" fillId="4" borderId="7" xfId="0" applyNumberFormat="1" applyFill="1" applyBorder="1" applyAlignment="1" applyProtection="1">
      <alignment horizontal="center"/>
    </xf>
    <xf numFmtId="0" fontId="0" fillId="0" borderId="25" xfId="0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49" fontId="0" fillId="3" borderId="29" xfId="0" applyNumberFormat="1" applyFill="1" applyBorder="1" applyAlignment="1" applyProtection="1"/>
    <xf numFmtId="49" fontId="0" fillId="3" borderId="30" xfId="0" applyNumberFormat="1" applyFill="1" applyBorder="1" applyAlignment="1" applyProtection="1"/>
    <xf numFmtId="49" fontId="0" fillId="10" borderId="4" xfId="0" applyNumberFormat="1" applyFill="1" applyBorder="1" applyAlignment="1" applyProtection="1">
      <alignment horizontal="center"/>
    </xf>
    <xf numFmtId="0" fontId="0" fillId="10" borderId="4" xfId="0" applyFill="1" applyBorder="1" applyAlignment="1" applyProtection="1">
      <alignment horizontal="center"/>
    </xf>
    <xf numFmtId="0" fontId="8" fillId="5" borderId="4" xfId="2" applyFont="1" applyFill="1" applyBorder="1" applyAlignment="1">
      <alignment horizontal="center" vertical="center"/>
    </xf>
    <xf numFmtId="0" fontId="8" fillId="5" borderId="4" xfId="2" applyFont="1" applyFill="1" applyBorder="1" applyAlignment="1">
      <alignment horizontal="center" vertical="center" wrapText="1"/>
    </xf>
    <xf numFmtId="0" fontId="8" fillId="6" borderId="4" xfId="2" applyFont="1" applyFill="1" applyBorder="1" applyAlignment="1">
      <alignment horizontal="center" vertical="center"/>
    </xf>
    <xf numFmtId="0" fontId="8" fillId="6" borderId="4" xfId="2" applyFont="1" applyFill="1" applyBorder="1" applyAlignment="1">
      <alignment horizontal="center" vertical="center" wrapText="1"/>
    </xf>
    <xf numFmtId="0" fontId="11" fillId="0" borderId="0" xfId="1">
      <alignment vertical="center"/>
    </xf>
    <xf numFmtId="0" fontId="11" fillId="7" borderId="4" xfId="1" applyFill="1" applyBorder="1" applyAlignment="1">
      <alignment horizontal="center" vertical="center"/>
    </xf>
    <xf numFmtId="0" fontId="11" fillId="0" borderId="0" xfId="1" applyAlignment="1">
      <alignment horizontal="center" vertical="center"/>
    </xf>
    <xf numFmtId="0" fontId="11" fillId="8" borderId="4" xfId="1" applyFill="1" applyBorder="1" applyAlignment="1">
      <alignment horizontal="center" vertical="center"/>
    </xf>
    <xf numFmtId="0" fontId="9" fillId="9" borderId="4" xfId="1" applyFont="1" applyFill="1" applyBorder="1" applyAlignment="1">
      <alignment vertical="center" wrapText="1"/>
    </xf>
    <xf numFmtId="0" fontId="9" fillId="5" borderId="4" xfId="1" applyFont="1" applyFill="1" applyBorder="1" applyAlignment="1">
      <alignment vertical="center" wrapText="1"/>
    </xf>
    <xf numFmtId="0" fontId="9" fillId="2" borderId="4" xfId="1" applyFont="1" applyFill="1" applyBorder="1" applyAlignment="1">
      <alignment vertical="center" wrapTex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9" fillId="0" borderId="0" xfId="1" applyFont="1">
      <alignment vertical="center"/>
    </xf>
    <xf numFmtId="0" fontId="9" fillId="0" borderId="0" xfId="1" applyFont="1" applyAlignment="1">
      <alignment horizontal="center" vertical="center"/>
    </xf>
    <xf numFmtId="49" fontId="0" fillId="10" borderId="30" xfId="0" applyNumberFormat="1" applyFill="1" applyBorder="1" applyAlignment="1" applyProtection="1"/>
    <xf numFmtId="0" fontId="0" fillId="0" borderId="1" xfId="0" applyBorder="1" applyProtection="1">
      <alignment vertical="center"/>
      <protection locked="0"/>
    </xf>
    <xf numFmtId="0" fontId="0" fillId="0" borderId="2" xfId="0" applyBorder="1" applyProtection="1">
      <alignment vertical="center"/>
      <protection locked="0"/>
    </xf>
    <xf numFmtId="0" fontId="0" fillId="0" borderId="3" xfId="0" applyBorder="1" applyProtection="1">
      <alignment vertical="center"/>
      <protection locked="0"/>
    </xf>
    <xf numFmtId="0" fontId="0" fillId="0" borderId="1" xfId="0" applyFill="1" applyBorder="1" applyProtection="1">
      <alignment vertical="center"/>
      <protection locked="0"/>
    </xf>
    <xf numFmtId="0" fontId="0" fillId="0" borderId="2" xfId="0" applyFill="1" applyBorder="1" applyProtection="1">
      <alignment vertical="center"/>
      <protection locked="0"/>
    </xf>
    <xf numFmtId="0" fontId="0" fillId="0" borderId="3" xfId="0" applyFill="1" applyBorder="1" applyProtection="1">
      <alignment vertical="center"/>
      <protection locked="0"/>
    </xf>
    <xf numFmtId="0" fontId="0" fillId="12" borderId="1" xfId="0" applyFill="1" applyBorder="1" applyProtection="1">
      <alignment vertical="center"/>
      <protection locked="0"/>
    </xf>
    <xf numFmtId="0" fontId="0" fillId="12" borderId="2" xfId="0" applyFill="1" applyBorder="1" applyProtection="1">
      <alignment vertical="center"/>
      <protection locked="0"/>
    </xf>
    <xf numFmtId="0" fontId="0" fillId="12" borderId="3" xfId="0" applyFill="1" applyBorder="1" applyProtection="1">
      <alignment vertical="center"/>
      <protection locked="0"/>
    </xf>
    <xf numFmtId="0" fontId="0" fillId="11" borderId="1" xfId="0" applyFill="1" applyBorder="1" applyProtection="1">
      <alignment vertical="center"/>
      <protection locked="0"/>
    </xf>
    <xf numFmtId="0" fontId="0" fillId="11" borderId="2" xfId="0" applyFill="1" applyBorder="1" applyProtection="1">
      <alignment vertical="center"/>
      <protection locked="0"/>
    </xf>
    <xf numFmtId="0" fontId="0" fillId="11" borderId="3" xfId="0" applyFill="1" applyBorder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" xfId="0" applyBorder="1" applyProtection="1">
      <alignment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11" borderId="1" xfId="0" applyFill="1" applyBorder="1" applyProtection="1">
      <alignment vertical="center"/>
    </xf>
    <xf numFmtId="0" fontId="0" fillId="11" borderId="2" xfId="0" applyFill="1" applyBorder="1" applyProtection="1">
      <alignment vertical="center"/>
    </xf>
    <xf numFmtId="0" fontId="0" fillId="11" borderId="3" xfId="0" applyFill="1" applyBorder="1" applyProtection="1">
      <alignment vertical="center"/>
    </xf>
    <xf numFmtId="0" fontId="0" fillId="12" borderId="1" xfId="0" applyFill="1" applyBorder="1" applyProtection="1">
      <alignment vertical="center"/>
    </xf>
    <xf numFmtId="0" fontId="0" fillId="12" borderId="2" xfId="0" applyFill="1" applyBorder="1" applyProtection="1">
      <alignment vertical="center"/>
    </xf>
    <xf numFmtId="0" fontId="0" fillId="12" borderId="3" xfId="0" applyFill="1" applyBorder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11" borderId="45" xfId="0" applyFill="1" applyBorder="1" applyAlignment="1" applyProtection="1">
      <alignment vertical="center" shrinkToFit="1"/>
    </xf>
    <xf numFmtId="0" fontId="0" fillId="11" borderId="11" xfId="0" applyFill="1" applyBorder="1" applyAlignment="1" applyProtection="1">
      <alignment vertical="center" shrinkToFit="1"/>
    </xf>
    <xf numFmtId="0" fontId="0" fillId="11" borderId="46" xfId="0" applyFill="1" applyBorder="1" applyAlignment="1" applyProtection="1">
      <alignment vertical="center" shrinkToFit="1"/>
    </xf>
    <xf numFmtId="0" fontId="0" fillId="11" borderId="15" xfId="0" applyFill="1" applyBorder="1" applyAlignment="1" applyProtection="1">
      <alignment vertical="center" shrinkToFit="1"/>
    </xf>
    <xf numFmtId="0" fontId="0" fillId="11" borderId="47" xfId="0" applyFill="1" applyBorder="1" applyAlignment="1" applyProtection="1">
      <alignment vertical="center" shrinkToFit="1"/>
    </xf>
    <xf numFmtId="0" fontId="0" fillId="11" borderId="19" xfId="0" applyFill="1" applyBorder="1" applyAlignment="1" applyProtection="1">
      <alignment vertical="center" shrinkToFit="1"/>
    </xf>
    <xf numFmtId="0" fontId="0" fillId="12" borderId="45" xfId="0" applyFill="1" applyBorder="1" applyAlignment="1" applyProtection="1">
      <alignment vertical="center" shrinkToFit="1"/>
    </xf>
    <xf numFmtId="0" fontId="0" fillId="12" borderId="11" xfId="0" applyFill="1" applyBorder="1" applyAlignment="1" applyProtection="1">
      <alignment vertical="center" shrinkToFit="1"/>
    </xf>
    <xf numFmtId="0" fontId="0" fillId="12" borderId="46" xfId="0" applyFill="1" applyBorder="1" applyAlignment="1" applyProtection="1">
      <alignment vertical="center" shrinkToFit="1"/>
    </xf>
    <xf numFmtId="0" fontId="0" fillId="12" borderId="15" xfId="0" applyFill="1" applyBorder="1" applyAlignment="1" applyProtection="1">
      <alignment vertical="center" shrinkToFit="1"/>
    </xf>
    <xf numFmtId="0" fontId="0" fillId="12" borderId="47" xfId="0" applyFill="1" applyBorder="1" applyAlignment="1" applyProtection="1">
      <alignment vertical="center" shrinkToFit="1"/>
    </xf>
    <xf numFmtId="0" fontId="0" fillId="12" borderId="19" xfId="0" applyFill="1" applyBorder="1" applyAlignment="1" applyProtection="1">
      <alignment vertical="center" shrinkToFit="1"/>
    </xf>
    <xf numFmtId="0" fontId="0" fillId="0" borderId="8" xfId="0" applyBorder="1" applyProtection="1">
      <alignment vertical="center"/>
      <protection locked="0"/>
    </xf>
    <xf numFmtId="0" fontId="0" fillId="0" borderId="13" xfId="0" applyBorder="1" applyProtection="1">
      <alignment vertical="center"/>
      <protection locked="0"/>
    </xf>
    <xf numFmtId="0" fontId="0" fillId="0" borderId="14" xfId="0" applyBorder="1" applyProtection="1">
      <alignment vertical="center"/>
      <protection locked="0"/>
    </xf>
    <xf numFmtId="0" fontId="0" fillId="0" borderId="15" xfId="0" applyBorder="1" applyProtection="1">
      <alignment vertical="center"/>
      <protection locked="0"/>
    </xf>
    <xf numFmtId="0" fontId="0" fillId="0" borderId="16" xfId="0" applyBorder="1" applyProtection="1">
      <alignment vertical="center"/>
      <protection locked="0"/>
    </xf>
    <xf numFmtId="0" fontId="0" fillId="0" borderId="17" xfId="0" applyBorder="1" applyProtection="1">
      <alignment vertical="center"/>
      <protection locked="0"/>
    </xf>
    <xf numFmtId="0" fontId="0" fillId="0" borderId="18" xfId="0" applyBorder="1" applyProtection="1">
      <alignment vertical="center"/>
      <protection locked="0"/>
    </xf>
    <xf numFmtId="0" fontId="0" fillId="0" borderId="19" xfId="0" applyBorder="1" applyProtection="1">
      <alignment vertical="center"/>
      <protection locked="0"/>
    </xf>
    <xf numFmtId="0" fontId="0" fillId="0" borderId="20" xfId="0" applyBorder="1" applyProtection="1">
      <alignment vertical="center"/>
      <protection locked="0"/>
    </xf>
    <xf numFmtId="0" fontId="0" fillId="0" borderId="9" xfId="0" applyBorder="1" applyProtection="1">
      <alignment vertical="center"/>
      <protection locked="0"/>
    </xf>
    <xf numFmtId="0" fontId="0" fillId="0" borderId="10" xfId="0" applyBorder="1" applyProtection="1">
      <alignment vertical="center"/>
      <protection locked="0"/>
    </xf>
    <xf numFmtId="0" fontId="0" fillId="0" borderId="11" xfId="0" applyBorder="1" applyProtection="1">
      <alignment vertical="center"/>
      <protection locked="0"/>
    </xf>
    <xf numFmtId="0" fontId="0" fillId="0" borderId="12" xfId="0" applyBorder="1" applyProtection="1">
      <alignment vertical="center"/>
      <protection locked="0"/>
    </xf>
    <xf numFmtId="0" fontId="0" fillId="0" borderId="21" xfId="0" applyBorder="1" applyProtection="1">
      <alignment vertical="center"/>
      <protection locked="0"/>
    </xf>
    <xf numFmtId="0" fontId="0" fillId="0" borderId="22" xfId="0" applyBorder="1" applyProtection="1">
      <alignment vertical="center"/>
      <protection locked="0"/>
    </xf>
    <xf numFmtId="0" fontId="0" fillId="0" borderId="23" xfId="0" applyBorder="1" applyProtection="1">
      <alignment vertical="center"/>
      <protection locked="0"/>
    </xf>
    <xf numFmtId="0" fontId="0" fillId="0" borderId="24" xfId="0" applyBorder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0" fillId="0" borderId="0" xfId="0" applyBorder="1" applyAlignment="1" applyProtection="1">
      <alignment horizontal="right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25" xfId="0" applyFill="1" applyBorder="1" applyAlignment="1">
      <alignment horizontal="center" vertical="center"/>
    </xf>
    <xf numFmtId="0" fontId="0" fillId="0" borderId="48" xfId="0" applyBorder="1" applyProtection="1">
      <alignment vertical="center"/>
      <protection locked="0"/>
    </xf>
    <xf numFmtId="0" fontId="0" fillId="0" borderId="46" xfId="0" applyBorder="1" applyProtection="1">
      <alignment vertical="center"/>
      <protection locked="0"/>
    </xf>
    <xf numFmtId="49" fontId="0" fillId="2" borderId="49" xfId="0" applyNumberFormat="1" applyFill="1" applyBorder="1" applyAlignment="1" applyProtection="1">
      <alignment horizontal="center"/>
    </xf>
    <xf numFmtId="0" fontId="0" fillId="0" borderId="50" xfId="0" applyBorder="1" applyProtection="1">
      <alignment vertical="center"/>
      <protection locked="0"/>
    </xf>
    <xf numFmtId="0" fontId="0" fillId="0" borderId="51" xfId="0" applyBorder="1" applyProtection="1">
      <alignment vertical="center"/>
      <protection locked="0"/>
    </xf>
    <xf numFmtId="0" fontId="0" fillId="0" borderId="47" xfId="0" applyBorder="1" applyProtection="1">
      <alignment vertical="center"/>
      <protection locked="0"/>
    </xf>
    <xf numFmtId="49" fontId="0" fillId="2" borderId="52" xfId="0" applyNumberFormat="1" applyFill="1" applyBorder="1" applyAlignment="1" applyProtection="1">
      <alignment horizontal="center"/>
    </xf>
    <xf numFmtId="0" fontId="0" fillId="0" borderId="53" xfId="0" applyBorder="1" applyProtection="1">
      <alignment vertical="center"/>
      <protection locked="0"/>
    </xf>
    <xf numFmtId="0" fontId="0" fillId="0" borderId="54" xfId="0" applyBorder="1" applyProtection="1">
      <alignment vertical="center"/>
      <protection locked="0"/>
    </xf>
    <xf numFmtId="0" fontId="0" fillId="0" borderId="55" xfId="0" applyBorder="1" applyProtection="1">
      <alignment vertical="center"/>
      <protection locked="0"/>
    </xf>
    <xf numFmtId="0" fontId="0" fillId="0" borderId="56" xfId="0" applyBorder="1" applyProtection="1">
      <alignment vertical="center"/>
      <protection locked="0"/>
    </xf>
    <xf numFmtId="0" fontId="0" fillId="0" borderId="40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4" borderId="31" xfId="0" applyFill="1" applyBorder="1" applyAlignment="1">
      <alignment horizontal="center" vertical="center"/>
    </xf>
    <xf numFmtId="0" fontId="0" fillId="4" borderId="32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0" fillId="0" borderId="35" xfId="0" quotePrefix="1" applyFill="1" applyBorder="1" applyAlignment="1">
      <alignment horizontal="center" vertical="center"/>
    </xf>
    <xf numFmtId="0" fontId="0" fillId="0" borderId="40" xfId="0" quotePrefix="1" applyFill="1" applyBorder="1" applyAlignment="1">
      <alignment horizontal="center" vertical="center"/>
    </xf>
    <xf numFmtId="0" fontId="0" fillId="0" borderId="39" xfId="0" quotePrefix="1" applyFill="1" applyBorder="1" applyAlignment="1">
      <alignment horizontal="center" vertical="center"/>
    </xf>
    <xf numFmtId="0" fontId="0" fillId="0" borderId="41" xfId="0" applyFill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42" xfId="0" applyFill="1" applyBorder="1" applyAlignment="1">
      <alignment horizontal="center" vertical="center"/>
    </xf>
    <xf numFmtId="0" fontId="0" fillId="0" borderId="43" xfId="0" applyFill="1" applyBorder="1" applyAlignment="1">
      <alignment horizontal="center" vertical="center"/>
    </xf>
  </cellXfs>
  <cellStyles count="3">
    <cellStyle name="標準" xfId="0" builtinId="0"/>
    <cellStyle name="標準 2" xfId="1"/>
    <cellStyle name="標準_旧NANS21出雲陸上データ" xfId="2"/>
  </cellStyles>
  <dxfs count="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indexed="48"/>
  </sheetPr>
  <dimension ref="A1:AL245"/>
  <sheetViews>
    <sheetView tabSelected="1" view="pageBreakPreview" zoomScaleNormal="100" zoomScaleSheetLayoutView="100" workbookViewId="0">
      <pane xSplit="2" ySplit="1" topLeftCell="E2" activePane="bottomRight" state="frozenSplit"/>
      <selection sqref="A1:U149"/>
      <selection pane="topRight" sqref="A1:U149"/>
      <selection pane="bottomLeft" sqref="A1:U149"/>
      <selection pane="bottomRight" activeCell="AI11" sqref="AI11"/>
    </sheetView>
  </sheetViews>
  <sheetFormatPr defaultRowHeight="13.5"/>
  <cols>
    <col min="1" max="1" width="17.375" customWidth="1"/>
    <col min="2" max="2" width="3.875" customWidth="1"/>
    <col min="3" max="4" width="17.375" hidden="1" customWidth="1"/>
    <col min="5" max="5" width="4.625" style="2" customWidth="1"/>
    <col min="6" max="6" width="17.375" customWidth="1"/>
    <col min="7" max="7" width="16.125" customWidth="1"/>
    <col min="8" max="8" width="17.375" hidden="1" customWidth="1"/>
    <col min="9" max="9" width="4.25" style="59" customWidth="1"/>
    <col min="10" max="10" width="3.625" customWidth="1"/>
    <col min="11" max="14" width="17.375" hidden="1" customWidth="1"/>
    <col min="15" max="15" width="17.5" hidden="1" customWidth="1"/>
    <col min="16" max="34" width="17.375" hidden="1" customWidth="1"/>
    <col min="35" max="35" width="17" customWidth="1"/>
    <col min="36" max="36" width="17.375" hidden="1" customWidth="1"/>
    <col min="37" max="37" width="9.125" customWidth="1"/>
    <col min="38" max="38" width="17.375" style="1" customWidth="1"/>
  </cols>
  <sheetData>
    <row r="1" spans="1:38" s="1" customFormat="1">
      <c r="A1" s="16" t="s">
        <v>3</v>
      </c>
      <c r="B1" s="17"/>
      <c r="C1" s="35"/>
      <c r="D1" s="35"/>
      <c r="E1" s="6" t="s">
        <v>0</v>
      </c>
      <c r="F1" s="7" t="s">
        <v>44</v>
      </c>
      <c r="G1" s="7" t="s">
        <v>45</v>
      </c>
      <c r="H1" s="18" t="s">
        <v>46</v>
      </c>
      <c r="I1" s="8" t="s">
        <v>1</v>
      </c>
      <c r="J1" s="6" t="s">
        <v>47</v>
      </c>
      <c r="K1" s="19" t="s">
        <v>48</v>
      </c>
      <c r="L1" s="19" t="s">
        <v>49</v>
      </c>
      <c r="M1" s="19" t="s">
        <v>50</v>
      </c>
      <c r="N1" s="19" t="s">
        <v>51</v>
      </c>
      <c r="O1" s="19" t="s">
        <v>52</v>
      </c>
      <c r="P1" s="19" t="s">
        <v>53</v>
      </c>
      <c r="Q1" s="19" t="s">
        <v>54</v>
      </c>
      <c r="R1" s="19" t="s">
        <v>55</v>
      </c>
      <c r="S1" s="19" t="s">
        <v>56</v>
      </c>
      <c r="T1" s="19" t="s">
        <v>57</v>
      </c>
      <c r="U1" s="19" t="s">
        <v>58</v>
      </c>
      <c r="V1" s="19" t="s">
        <v>59</v>
      </c>
      <c r="W1" s="19" t="s">
        <v>60</v>
      </c>
      <c r="X1" s="19" t="s">
        <v>61</v>
      </c>
      <c r="Y1" s="19" t="s">
        <v>62</v>
      </c>
      <c r="Z1" s="19" t="s">
        <v>63</v>
      </c>
      <c r="AA1" s="19" t="s">
        <v>64</v>
      </c>
      <c r="AB1" s="19" t="s">
        <v>65</v>
      </c>
      <c r="AC1" s="19" t="s">
        <v>66</v>
      </c>
      <c r="AD1" s="19" t="s">
        <v>67</v>
      </c>
      <c r="AE1" s="19" t="s">
        <v>68</v>
      </c>
      <c r="AF1" s="19" t="s">
        <v>69</v>
      </c>
      <c r="AG1" s="19" t="s">
        <v>70</v>
      </c>
      <c r="AH1" s="19" t="s">
        <v>71</v>
      </c>
      <c r="AI1" s="7" t="s">
        <v>2</v>
      </c>
      <c r="AJ1" s="18" t="s">
        <v>158</v>
      </c>
      <c r="AK1" s="7" t="s">
        <v>4</v>
      </c>
      <c r="AL1" s="9" t="s">
        <v>11</v>
      </c>
    </row>
    <row r="2" spans="1:38" ht="15.75" customHeight="1">
      <c r="A2" s="60" t="s">
        <v>176</v>
      </c>
      <c r="B2" s="61" t="s">
        <v>27</v>
      </c>
      <c r="C2" s="45"/>
      <c r="D2" s="45"/>
      <c r="E2" s="52">
        <v>181</v>
      </c>
      <c r="F2" s="36"/>
      <c r="G2" s="36"/>
      <c r="H2" s="3"/>
      <c r="I2" s="45">
        <v>1</v>
      </c>
      <c r="J2" s="36"/>
      <c r="K2" s="3"/>
      <c r="L2" s="3"/>
      <c r="M2" s="3"/>
      <c r="N2" s="3"/>
      <c r="O2" s="3">
        <f>INDEX(データ!$C$2:$C$25,MATCH(A2,データ!$A$2:$A$25,0))</f>
        <v>15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6"/>
      <c r="AJ2" s="3">
        <f>INDEX(データ!$K$49:$K$60,MATCH(AK2,データ!$J$49:$J$60,0))</f>
        <v>53</v>
      </c>
      <c r="AK2" s="39" t="s">
        <v>151</v>
      </c>
      <c r="AL2" s="36"/>
    </row>
    <row r="3" spans="1:38" ht="15.75" customHeight="1">
      <c r="A3" s="62" t="s">
        <v>176</v>
      </c>
      <c r="B3" s="63" t="s">
        <v>159</v>
      </c>
      <c r="C3" s="46"/>
      <c r="D3" s="46"/>
      <c r="E3" s="53">
        <f>+E2+1</f>
        <v>182</v>
      </c>
      <c r="F3" s="37"/>
      <c r="G3" s="37"/>
      <c r="H3" s="4"/>
      <c r="I3" s="46">
        <v>1</v>
      </c>
      <c r="J3" s="37"/>
      <c r="K3" s="4"/>
      <c r="L3" s="4"/>
      <c r="M3" s="4"/>
      <c r="N3" s="4"/>
      <c r="O3" s="3">
        <f>INDEX(データ!$C$2:$C$25,MATCH(A3,データ!$A$2:$A$25,0))</f>
        <v>15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37"/>
      <c r="AJ3" s="4">
        <f>INDEX(データ!$K$49:$K$60,MATCH(AK3,データ!$J$49:$J$60,0))</f>
        <v>53</v>
      </c>
      <c r="AK3" s="40" t="str">
        <f>$AK$2</f>
        <v>富山市</v>
      </c>
      <c r="AL3" s="37"/>
    </row>
    <row r="4" spans="1:38" ht="15.75" customHeight="1">
      <c r="A4" s="62" t="s">
        <v>176</v>
      </c>
      <c r="B4" s="63" t="s">
        <v>159</v>
      </c>
      <c r="C4" s="46"/>
      <c r="D4" s="46"/>
      <c r="E4" s="53">
        <f>+E3+1</f>
        <v>183</v>
      </c>
      <c r="F4" s="37"/>
      <c r="G4" s="37"/>
      <c r="H4" s="4"/>
      <c r="I4" s="46">
        <v>1</v>
      </c>
      <c r="J4" s="37"/>
      <c r="K4" s="4"/>
      <c r="L4" s="4"/>
      <c r="M4" s="4"/>
      <c r="N4" s="4"/>
      <c r="O4" s="3">
        <f>INDEX(データ!$C$2:$C$25,MATCH(A4,データ!$A$2:$A$25,0))</f>
        <v>15</v>
      </c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37"/>
      <c r="AJ4" s="4">
        <f>INDEX(データ!$K$49:$K$60,MATCH(AK4,データ!$J$49:$J$60,0))</f>
        <v>53</v>
      </c>
      <c r="AK4" s="40" t="str">
        <f t="shared" ref="AK4:AK86" si="0">$AK$2</f>
        <v>富山市</v>
      </c>
      <c r="AL4" s="37"/>
    </row>
    <row r="5" spans="1:38" ht="15.75" customHeight="1">
      <c r="A5" s="68" t="s">
        <v>176</v>
      </c>
      <c r="B5" s="69" t="s">
        <v>159</v>
      </c>
      <c r="C5" s="43"/>
      <c r="D5" s="43"/>
      <c r="E5" s="56">
        <f>E2</f>
        <v>181</v>
      </c>
      <c r="F5" s="37"/>
      <c r="G5" s="37"/>
      <c r="H5" s="4"/>
      <c r="I5" s="43">
        <v>2</v>
      </c>
      <c r="J5" s="37"/>
      <c r="K5" s="4"/>
      <c r="L5" s="4"/>
      <c r="M5" s="4"/>
      <c r="N5" s="4"/>
      <c r="O5" s="3">
        <f>INDEX(データ!$C$2:$C$25,MATCH(A5,データ!$A$2:$A$25,0))</f>
        <v>15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37"/>
      <c r="AJ5" s="4">
        <f>INDEX(データ!$K$49:$K$60,MATCH(AK5,データ!$J$49:$J$60,0))</f>
        <v>53</v>
      </c>
      <c r="AK5" s="40" t="str">
        <f t="shared" si="0"/>
        <v>富山市</v>
      </c>
      <c r="AL5" s="37"/>
    </row>
    <row r="6" spans="1:38" ht="15.75" customHeight="1">
      <c r="A6" s="68" t="s">
        <v>176</v>
      </c>
      <c r="B6" s="69" t="s">
        <v>159</v>
      </c>
      <c r="C6" s="43"/>
      <c r="D6" s="43"/>
      <c r="E6" s="56">
        <f t="shared" ref="E6:E7" si="1">E3</f>
        <v>182</v>
      </c>
      <c r="F6" s="37"/>
      <c r="G6" s="37"/>
      <c r="H6" s="4"/>
      <c r="I6" s="43">
        <v>2</v>
      </c>
      <c r="J6" s="37"/>
      <c r="K6" s="4"/>
      <c r="L6" s="4"/>
      <c r="M6" s="4"/>
      <c r="N6" s="4"/>
      <c r="O6" s="3">
        <f>INDEX(データ!$C$2:$C$25,MATCH(A6,データ!$A$2:$A$25,0))</f>
        <v>15</v>
      </c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37"/>
      <c r="AJ6" s="4">
        <f>INDEX(データ!$K$49:$K$60,MATCH(AK6,データ!$J$49:$J$60,0))</f>
        <v>53</v>
      </c>
      <c r="AK6" s="40" t="str">
        <f t="shared" si="0"/>
        <v>富山市</v>
      </c>
      <c r="AL6" s="37"/>
    </row>
    <row r="7" spans="1:38" ht="15.75" customHeight="1">
      <c r="A7" s="70" t="s">
        <v>176</v>
      </c>
      <c r="B7" s="71" t="s">
        <v>159</v>
      </c>
      <c r="C7" s="44"/>
      <c r="D7" s="44"/>
      <c r="E7" s="57">
        <f t="shared" si="1"/>
        <v>183</v>
      </c>
      <c r="F7" s="38"/>
      <c r="G7" s="38"/>
      <c r="H7" s="5"/>
      <c r="I7" s="44">
        <v>2</v>
      </c>
      <c r="J7" s="38"/>
      <c r="K7" s="5"/>
      <c r="L7" s="5"/>
      <c r="M7" s="5"/>
      <c r="N7" s="5"/>
      <c r="O7" s="3">
        <f>INDEX(データ!$C$2:$C$25,MATCH(A7,データ!$A$2:$A$25,0))</f>
        <v>15</v>
      </c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38"/>
      <c r="AJ7" s="5">
        <f>INDEX(データ!$K$49:$K$60,MATCH(AK7,データ!$J$49:$J$60,0))</f>
        <v>53</v>
      </c>
      <c r="AK7" s="41" t="str">
        <f t="shared" si="0"/>
        <v>富山市</v>
      </c>
      <c r="AL7" s="38"/>
    </row>
    <row r="8" spans="1:38" ht="15.75" customHeight="1">
      <c r="A8" s="60" t="s">
        <v>176</v>
      </c>
      <c r="B8" s="61" t="s">
        <v>28</v>
      </c>
      <c r="C8" s="45"/>
      <c r="D8" s="45"/>
      <c r="E8" s="52">
        <f>+E2+3</f>
        <v>184</v>
      </c>
      <c r="F8" s="36"/>
      <c r="G8" s="36"/>
      <c r="H8" s="3"/>
      <c r="I8" s="45">
        <v>1</v>
      </c>
      <c r="J8" s="36"/>
      <c r="K8" s="3"/>
      <c r="L8" s="3"/>
      <c r="M8" s="3"/>
      <c r="N8" s="3"/>
      <c r="O8" s="3">
        <f>INDEX(データ!$C$2:$C$25,MATCH(A8,データ!$A$2:$A$25,0))</f>
        <v>15</v>
      </c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6"/>
      <c r="AJ8" s="3">
        <f>INDEX(データ!$K$49:$K$60,MATCH(AK8,データ!$J$49:$J$60,0))</f>
        <v>53</v>
      </c>
      <c r="AK8" s="39" t="str">
        <f t="shared" si="0"/>
        <v>富山市</v>
      </c>
      <c r="AL8" s="36"/>
    </row>
    <row r="9" spans="1:38" ht="15.75" customHeight="1">
      <c r="A9" s="62" t="s">
        <v>176</v>
      </c>
      <c r="B9" s="63" t="s">
        <v>160</v>
      </c>
      <c r="C9" s="46"/>
      <c r="D9" s="46"/>
      <c r="E9" s="53">
        <f t="shared" ref="E9:E72" si="2">+E3+3</f>
        <v>185</v>
      </c>
      <c r="F9" s="37"/>
      <c r="G9" s="37"/>
      <c r="H9" s="4"/>
      <c r="I9" s="46">
        <v>1</v>
      </c>
      <c r="J9" s="37"/>
      <c r="K9" s="4"/>
      <c r="L9" s="4"/>
      <c r="M9" s="4"/>
      <c r="N9" s="4"/>
      <c r="O9" s="3">
        <f>INDEX(データ!$C$2:$C$25,MATCH(A9,データ!$A$2:$A$25,0))</f>
        <v>15</v>
      </c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37"/>
      <c r="AJ9" s="4">
        <f>INDEX(データ!$K$49:$K$60,MATCH(AK9,データ!$J$49:$J$60,0))</f>
        <v>53</v>
      </c>
      <c r="AK9" s="40" t="str">
        <f t="shared" si="0"/>
        <v>富山市</v>
      </c>
      <c r="AL9" s="37"/>
    </row>
    <row r="10" spans="1:38" ht="15.75" customHeight="1">
      <c r="A10" s="62" t="s">
        <v>176</v>
      </c>
      <c r="B10" s="63" t="s">
        <v>160</v>
      </c>
      <c r="C10" s="46"/>
      <c r="D10" s="46"/>
      <c r="E10" s="53">
        <f t="shared" si="2"/>
        <v>186</v>
      </c>
      <c r="F10" s="37"/>
      <c r="G10" s="37"/>
      <c r="H10" s="4"/>
      <c r="I10" s="46">
        <v>1</v>
      </c>
      <c r="J10" s="37"/>
      <c r="K10" s="4"/>
      <c r="L10" s="4"/>
      <c r="M10" s="4"/>
      <c r="N10" s="4"/>
      <c r="O10" s="3">
        <f>INDEX(データ!$C$2:$C$25,MATCH(A10,データ!$A$2:$A$25,0))</f>
        <v>15</v>
      </c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37"/>
      <c r="AJ10" s="4">
        <f>INDEX(データ!$K$49:$K$60,MATCH(AK10,データ!$J$49:$J$60,0))</f>
        <v>53</v>
      </c>
      <c r="AK10" s="40" t="str">
        <f t="shared" si="0"/>
        <v>富山市</v>
      </c>
      <c r="AL10" s="37"/>
    </row>
    <row r="11" spans="1:38" ht="15.75" customHeight="1">
      <c r="A11" s="68" t="s">
        <v>176</v>
      </c>
      <c r="B11" s="69" t="s">
        <v>160</v>
      </c>
      <c r="C11" s="43"/>
      <c r="D11" s="43"/>
      <c r="E11" s="56">
        <f t="shared" si="2"/>
        <v>184</v>
      </c>
      <c r="F11" s="37"/>
      <c r="G11" s="37"/>
      <c r="H11" s="4"/>
      <c r="I11" s="43">
        <v>2</v>
      </c>
      <c r="J11" s="37"/>
      <c r="K11" s="4"/>
      <c r="L11" s="4"/>
      <c r="M11" s="4"/>
      <c r="N11" s="4"/>
      <c r="O11" s="3">
        <f>INDEX(データ!$C$2:$C$25,MATCH(A11,データ!$A$2:$A$25,0))</f>
        <v>15</v>
      </c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37"/>
      <c r="AJ11" s="4">
        <f>INDEX(データ!$K$49:$K$60,MATCH(AK11,データ!$J$49:$J$60,0))</f>
        <v>53</v>
      </c>
      <c r="AK11" s="40" t="str">
        <f t="shared" si="0"/>
        <v>富山市</v>
      </c>
      <c r="AL11" s="37"/>
    </row>
    <row r="12" spans="1:38" ht="15.75" customHeight="1">
      <c r="A12" s="68" t="s">
        <v>176</v>
      </c>
      <c r="B12" s="69" t="s">
        <v>160</v>
      </c>
      <c r="C12" s="43"/>
      <c r="D12" s="43"/>
      <c r="E12" s="56">
        <f t="shared" si="2"/>
        <v>185</v>
      </c>
      <c r="F12" s="37"/>
      <c r="G12" s="37"/>
      <c r="H12" s="4"/>
      <c r="I12" s="43">
        <v>2</v>
      </c>
      <c r="J12" s="37"/>
      <c r="K12" s="4"/>
      <c r="L12" s="4"/>
      <c r="M12" s="4"/>
      <c r="N12" s="4"/>
      <c r="O12" s="3">
        <f>INDEX(データ!$C$2:$C$25,MATCH(A12,データ!$A$2:$A$25,0))</f>
        <v>15</v>
      </c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37"/>
      <c r="AJ12" s="4">
        <f>INDEX(データ!$K$49:$K$60,MATCH(AK12,データ!$J$49:$J$60,0))</f>
        <v>53</v>
      </c>
      <c r="AK12" s="40" t="str">
        <f t="shared" si="0"/>
        <v>富山市</v>
      </c>
      <c r="AL12" s="37"/>
    </row>
    <row r="13" spans="1:38" ht="15.75" customHeight="1">
      <c r="A13" s="70" t="s">
        <v>176</v>
      </c>
      <c r="B13" s="71" t="s">
        <v>160</v>
      </c>
      <c r="C13" s="44"/>
      <c r="D13" s="44"/>
      <c r="E13" s="57">
        <f t="shared" si="2"/>
        <v>186</v>
      </c>
      <c r="F13" s="38"/>
      <c r="G13" s="38"/>
      <c r="H13" s="5"/>
      <c r="I13" s="44">
        <v>2</v>
      </c>
      <c r="J13" s="38"/>
      <c r="K13" s="5"/>
      <c r="L13" s="5"/>
      <c r="M13" s="5"/>
      <c r="N13" s="5"/>
      <c r="O13" s="3">
        <f>INDEX(データ!$C$2:$C$25,MATCH(A13,データ!$A$2:$A$25,0))</f>
        <v>15</v>
      </c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38"/>
      <c r="AJ13" s="5">
        <f>INDEX(データ!$K$49:$K$60,MATCH(AK13,データ!$J$49:$J$60,0))</f>
        <v>53</v>
      </c>
      <c r="AK13" s="41" t="str">
        <f t="shared" si="0"/>
        <v>富山市</v>
      </c>
      <c r="AL13" s="38"/>
    </row>
    <row r="14" spans="1:38" ht="15.75" customHeight="1">
      <c r="A14" s="60" t="s">
        <v>176</v>
      </c>
      <c r="B14" s="61" t="s">
        <v>29</v>
      </c>
      <c r="C14" s="45"/>
      <c r="D14" s="45"/>
      <c r="E14" s="52">
        <f t="shared" si="2"/>
        <v>187</v>
      </c>
      <c r="F14" s="36"/>
      <c r="G14" s="36"/>
      <c r="H14" s="3"/>
      <c r="I14" s="45">
        <v>1</v>
      </c>
      <c r="J14" s="36"/>
      <c r="K14" s="3"/>
      <c r="L14" s="3"/>
      <c r="M14" s="3"/>
      <c r="N14" s="3"/>
      <c r="O14" s="3">
        <f>INDEX(データ!$C$2:$C$25,MATCH(A14,データ!$A$2:$A$25,0))</f>
        <v>15</v>
      </c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6"/>
      <c r="AJ14" s="3">
        <f>INDEX(データ!$K$49:$K$60,MATCH(AK14,データ!$J$49:$J$60,0))</f>
        <v>53</v>
      </c>
      <c r="AK14" s="39" t="str">
        <f t="shared" si="0"/>
        <v>富山市</v>
      </c>
      <c r="AL14" s="36"/>
    </row>
    <row r="15" spans="1:38" ht="15.75" customHeight="1">
      <c r="A15" s="62" t="s">
        <v>176</v>
      </c>
      <c r="B15" s="63" t="s">
        <v>161</v>
      </c>
      <c r="C15" s="46"/>
      <c r="D15" s="46"/>
      <c r="E15" s="53">
        <f t="shared" si="2"/>
        <v>188</v>
      </c>
      <c r="F15" s="37"/>
      <c r="G15" s="37"/>
      <c r="H15" s="4"/>
      <c r="I15" s="46">
        <v>1</v>
      </c>
      <c r="J15" s="37"/>
      <c r="K15" s="4"/>
      <c r="L15" s="4"/>
      <c r="M15" s="4"/>
      <c r="N15" s="4"/>
      <c r="O15" s="3">
        <f>INDEX(データ!$C$2:$C$25,MATCH(A15,データ!$A$2:$A$25,0))</f>
        <v>15</v>
      </c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37"/>
      <c r="AJ15" s="4">
        <f>INDEX(データ!$K$49:$K$60,MATCH(AK15,データ!$J$49:$J$60,0))</f>
        <v>53</v>
      </c>
      <c r="AK15" s="40" t="str">
        <f t="shared" si="0"/>
        <v>富山市</v>
      </c>
      <c r="AL15" s="37"/>
    </row>
    <row r="16" spans="1:38" ht="15.75" customHeight="1">
      <c r="A16" s="62" t="s">
        <v>176</v>
      </c>
      <c r="B16" s="63" t="s">
        <v>161</v>
      </c>
      <c r="C16" s="46"/>
      <c r="D16" s="46"/>
      <c r="E16" s="53">
        <f t="shared" si="2"/>
        <v>189</v>
      </c>
      <c r="F16" s="37"/>
      <c r="G16" s="37"/>
      <c r="H16" s="4"/>
      <c r="I16" s="46">
        <v>1</v>
      </c>
      <c r="J16" s="37"/>
      <c r="K16" s="4"/>
      <c r="L16" s="4"/>
      <c r="M16" s="4"/>
      <c r="N16" s="4"/>
      <c r="O16" s="3">
        <f>INDEX(データ!$C$2:$C$25,MATCH(A16,データ!$A$2:$A$25,0))</f>
        <v>15</v>
      </c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37"/>
      <c r="AJ16" s="4">
        <f>INDEX(データ!$K$49:$K$60,MATCH(AK16,データ!$J$49:$J$60,0))</f>
        <v>53</v>
      </c>
      <c r="AK16" s="40" t="str">
        <f t="shared" si="0"/>
        <v>富山市</v>
      </c>
      <c r="AL16" s="37"/>
    </row>
    <row r="17" spans="1:38" ht="15.75" customHeight="1">
      <c r="A17" s="68" t="s">
        <v>176</v>
      </c>
      <c r="B17" s="69" t="s">
        <v>161</v>
      </c>
      <c r="C17" s="43"/>
      <c r="D17" s="43"/>
      <c r="E17" s="56">
        <f t="shared" si="2"/>
        <v>187</v>
      </c>
      <c r="F17" s="37"/>
      <c r="G17" s="37"/>
      <c r="H17" s="4"/>
      <c r="I17" s="43">
        <v>2</v>
      </c>
      <c r="J17" s="37"/>
      <c r="K17" s="4"/>
      <c r="L17" s="4"/>
      <c r="M17" s="4"/>
      <c r="N17" s="4"/>
      <c r="O17" s="3">
        <f>INDEX(データ!$C$2:$C$25,MATCH(A17,データ!$A$2:$A$25,0))</f>
        <v>15</v>
      </c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37"/>
      <c r="AJ17" s="4">
        <f>INDEX(データ!$K$49:$K$60,MATCH(AK17,データ!$J$49:$J$60,0))</f>
        <v>53</v>
      </c>
      <c r="AK17" s="40" t="str">
        <f t="shared" si="0"/>
        <v>富山市</v>
      </c>
      <c r="AL17" s="37"/>
    </row>
    <row r="18" spans="1:38" ht="15.75" customHeight="1">
      <c r="A18" s="68" t="s">
        <v>176</v>
      </c>
      <c r="B18" s="69" t="s">
        <v>161</v>
      </c>
      <c r="C18" s="43"/>
      <c r="D18" s="43"/>
      <c r="E18" s="56">
        <f t="shared" si="2"/>
        <v>188</v>
      </c>
      <c r="F18" s="37"/>
      <c r="G18" s="37"/>
      <c r="H18" s="4"/>
      <c r="I18" s="43">
        <v>2</v>
      </c>
      <c r="J18" s="37"/>
      <c r="K18" s="4"/>
      <c r="L18" s="4"/>
      <c r="M18" s="4"/>
      <c r="N18" s="4"/>
      <c r="O18" s="3">
        <f>INDEX(データ!$C$2:$C$25,MATCH(A18,データ!$A$2:$A$25,0))</f>
        <v>15</v>
      </c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37"/>
      <c r="AJ18" s="4">
        <f>INDEX(データ!$K$49:$K$60,MATCH(AK18,データ!$J$49:$J$60,0))</f>
        <v>53</v>
      </c>
      <c r="AK18" s="40" t="str">
        <f t="shared" si="0"/>
        <v>富山市</v>
      </c>
      <c r="AL18" s="37"/>
    </row>
    <row r="19" spans="1:38" ht="15.75" customHeight="1">
      <c r="A19" s="70" t="s">
        <v>176</v>
      </c>
      <c r="B19" s="71" t="s">
        <v>161</v>
      </c>
      <c r="C19" s="44"/>
      <c r="D19" s="44"/>
      <c r="E19" s="57">
        <f t="shared" si="2"/>
        <v>189</v>
      </c>
      <c r="F19" s="38"/>
      <c r="G19" s="38"/>
      <c r="H19" s="5"/>
      <c r="I19" s="44">
        <v>2</v>
      </c>
      <c r="J19" s="38"/>
      <c r="K19" s="5"/>
      <c r="L19" s="5"/>
      <c r="M19" s="5"/>
      <c r="N19" s="5"/>
      <c r="O19" s="3">
        <f>INDEX(データ!$C$2:$C$25,MATCH(A19,データ!$A$2:$A$25,0))</f>
        <v>15</v>
      </c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38"/>
      <c r="AJ19" s="5">
        <f>INDEX(データ!$K$49:$K$60,MATCH(AK19,データ!$J$49:$J$60,0))</f>
        <v>53</v>
      </c>
      <c r="AK19" s="41" t="str">
        <f t="shared" si="0"/>
        <v>富山市</v>
      </c>
      <c r="AL19" s="38"/>
    </row>
    <row r="20" spans="1:38" ht="15.75" customHeight="1">
      <c r="A20" s="60" t="s">
        <v>176</v>
      </c>
      <c r="B20" s="61" t="s">
        <v>30</v>
      </c>
      <c r="C20" s="45"/>
      <c r="D20" s="45"/>
      <c r="E20" s="52">
        <f t="shared" si="2"/>
        <v>190</v>
      </c>
      <c r="F20" s="36"/>
      <c r="G20" s="36"/>
      <c r="H20" s="3"/>
      <c r="I20" s="45">
        <v>1</v>
      </c>
      <c r="J20" s="36"/>
      <c r="K20" s="3"/>
      <c r="L20" s="3"/>
      <c r="M20" s="3"/>
      <c r="N20" s="3"/>
      <c r="O20" s="3">
        <f>INDEX(データ!$C$2:$C$25,MATCH(A20,データ!$A$2:$A$25,0))</f>
        <v>15</v>
      </c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6"/>
      <c r="AJ20" s="3">
        <f>INDEX(データ!$K$49:$K$60,MATCH(AK20,データ!$J$49:$J$60,0))</f>
        <v>53</v>
      </c>
      <c r="AK20" s="39" t="str">
        <f t="shared" si="0"/>
        <v>富山市</v>
      </c>
      <c r="AL20" s="36"/>
    </row>
    <row r="21" spans="1:38" ht="15.75" customHeight="1">
      <c r="A21" s="62" t="s">
        <v>176</v>
      </c>
      <c r="B21" s="63" t="s">
        <v>162</v>
      </c>
      <c r="C21" s="46"/>
      <c r="D21" s="46"/>
      <c r="E21" s="53">
        <f t="shared" si="2"/>
        <v>191</v>
      </c>
      <c r="F21" s="37"/>
      <c r="G21" s="37"/>
      <c r="H21" s="4"/>
      <c r="I21" s="46">
        <v>1</v>
      </c>
      <c r="J21" s="37"/>
      <c r="K21" s="4"/>
      <c r="L21" s="4"/>
      <c r="M21" s="4"/>
      <c r="N21" s="4"/>
      <c r="O21" s="3">
        <f>INDEX(データ!$C$2:$C$25,MATCH(A21,データ!$A$2:$A$25,0))</f>
        <v>15</v>
      </c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37"/>
      <c r="AJ21" s="4">
        <f>INDEX(データ!$K$49:$K$60,MATCH(AK21,データ!$J$49:$J$60,0))</f>
        <v>53</v>
      </c>
      <c r="AK21" s="40" t="str">
        <f t="shared" si="0"/>
        <v>富山市</v>
      </c>
      <c r="AL21" s="37"/>
    </row>
    <row r="22" spans="1:38" ht="15.75" customHeight="1">
      <c r="A22" s="62" t="s">
        <v>176</v>
      </c>
      <c r="B22" s="63" t="s">
        <v>162</v>
      </c>
      <c r="C22" s="46"/>
      <c r="D22" s="46"/>
      <c r="E22" s="53">
        <f t="shared" si="2"/>
        <v>192</v>
      </c>
      <c r="F22" s="37"/>
      <c r="G22" s="37"/>
      <c r="H22" s="4"/>
      <c r="I22" s="46">
        <v>1</v>
      </c>
      <c r="J22" s="37"/>
      <c r="K22" s="4"/>
      <c r="L22" s="4"/>
      <c r="M22" s="4"/>
      <c r="N22" s="4"/>
      <c r="O22" s="3">
        <f>INDEX(データ!$C$2:$C$25,MATCH(A22,データ!$A$2:$A$25,0))</f>
        <v>15</v>
      </c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37"/>
      <c r="AJ22" s="4">
        <f>INDEX(データ!$K$49:$K$60,MATCH(AK22,データ!$J$49:$J$60,0))</f>
        <v>53</v>
      </c>
      <c r="AK22" s="40" t="str">
        <f t="shared" si="0"/>
        <v>富山市</v>
      </c>
      <c r="AL22" s="37"/>
    </row>
    <row r="23" spans="1:38" ht="15.75" customHeight="1">
      <c r="A23" s="68" t="s">
        <v>176</v>
      </c>
      <c r="B23" s="69" t="s">
        <v>162</v>
      </c>
      <c r="C23" s="43"/>
      <c r="D23" s="43"/>
      <c r="E23" s="56">
        <f t="shared" si="2"/>
        <v>190</v>
      </c>
      <c r="F23" s="37"/>
      <c r="G23" s="37"/>
      <c r="H23" s="4"/>
      <c r="I23" s="43">
        <v>2</v>
      </c>
      <c r="J23" s="37"/>
      <c r="K23" s="4"/>
      <c r="L23" s="4"/>
      <c r="M23" s="4"/>
      <c r="N23" s="4"/>
      <c r="O23" s="3">
        <f>INDEX(データ!$C$2:$C$25,MATCH(A23,データ!$A$2:$A$25,0))</f>
        <v>15</v>
      </c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37"/>
      <c r="AJ23" s="4">
        <f>INDEX(データ!$K$49:$K$60,MATCH(AK23,データ!$J$49:$J$60,0))</f>
        <v>53</v>
      </c>
      <c r="AK23" s="40" t="str">
        <f t="shared" si="0"/>
        <v>富山市</v>
      </c>
      <c r="AL23" s="37"/>
    </row>
    <row r="24" spans="1:38" ht="15.75" customHeight="1">
      <c r="A24" s="68" t="s">
        <v>176</v>
      </c>
      <c r="B24" s="69" t="s">
        <v>162</v>
      </c>
      <c r="C24" s="43"/>
      <c r="D24" s="43"/>
      <c r="E24" s="56">
        <f t="shared" si="2"/>
        <v>191</v>
      </c>
      <c r="F24" s="37"/>
      <c r="G24" s="37"/>
      <c r="H24" s="4"/>
      <c r="I24" s="43">
        <v>2</v>
      </c>
      <c r="J24" s="37"/>
      <c r="K24" s="4"/>
      <c r="L24" s="4"/>
      <c r="M24" s="4"/>
      <c r="N24" s="4"/>
      <c r="O24" s="3">
        <f>INDEX(データ!$C$2:$C$25,MATCH(A24,データ!$A$2:$A$25,0))</f>
        <v>15</v>
      </c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37"/>
      <c r="AJ24" s="4">
        <f>INDEX(データ!$K$49:$K$60,MATCH(AK24,データ!$J$49:$J$60,0))</f>
        <v>53</v>
      </c>
      <c r="AK24" s="40" t="str">
        <f t="shared" si="0"/>
        <v>富山市</v>
      </c>
      <c r="AL24" s="37"/>
    </row>
    <row r="25" spans="1:38" ht="15.75" customHeight="1">
      <c r="A25" s="70" t="s">
        <v>176</v>
      </c>
      <c r="B25" s="71" t="s">
        <v>162</v>
      </c>
      <c r="C25" s="44"/>
      <c r="D25" s="44"/>
      <c r="E25" s="57">
        <f t="shared" si="2"/>
        <v>192</v>
      </c>
      <c r="F25" s="38"/>
      <c r="G25" s="38"/>
      <c r="H25" s="5"/>
      <c r="I25" s="44">
        <v>2</v>
      </c>
      <c r="J25" s="38"/>
      <c r="K25" s="5"/>
      <c r="L25" s="5"/>
      <c r="M25" s="5"/>
      <c r="N25" s="5"/>
      <c r="O25" s="3">
        <f>INDEX(データ!$C$2:$C$25,MATCH(A25,データ!$A$2:$A$25,0))</f>
        <v>15</v>
      </c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38"/>
      <c r="AJ25" s="5">
        <f>INDEX(データ!$K$49:$K$60,MATCH(AK25,データ!$J$49:$J$60,0))</f>
        <v>53</v>
      </c>
      <c r="AK25" s="41" t="str">
        <f t="shared" si="0"/>
        <v>富山市</v>
      </c>
      <c r="AL25" s="38"/>
    </row>
    <row r="26" spans="1:38" ht="15.75" customHeight="1">
      <c r="A26" s="60" t="s">
        <v>176</v>
      </c>
      <c r="B26" s="61" t="s">
        <v>31</v>
      </c>
      <c r="C26" s="45"/>
      <c r="D26" s="45"/>
      <c r="E26" s="52">
        <f t="shared" si="2"/>
        <v>193</v>
      </c>
      <c r="F26" s="36"/>
      <c r="G26" s="36"/>
      <c r="H26" s="3"/>
      <c r="I26" s="45">
        <v>1</v>
      </c>
      <c r="J26" s="36"/>
      <c r="K26" s="3"/>
      <c r="L26" s="3"/>
      <c r="M26" s="3"/>
      <c r="N26" s="3"/>
      <c r="O26" s="3">
        <f>INDEX(データ!$C$2:$C$25,MATCH(A26,データ!$A$2:$A$25,0))</f>
        <v>15</v>
      </c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6"/>
      <c r="AJ26" s="3">
        <f>INDEX(データ!$K$49:$K$60,MATCH(AK26,データ!$J$49:$J$60,0))</f>
        <v>53</v>
      </c>
      <c r="AK26" s="39" t="str">
        <f t="shared" si="0"/>
        <v>富山市</v>
      </c>
      <c r="AL26" s="36"/>
    </row>
    <row r="27" spans="1:38" ht="15.75" customHeight="1">
      <c r="A27" s="62" t="s">
        <v>176</v>
      </c>
      <c r="B27" s="63" t="s">
        <v>163</v>
      </c>
      <c r="C27" s="46"/>
      <c r="D27" s="46"/>
      <c r="E27" s="53">
        <f t="shared" si="2"/>
        <v>194</v>
      </c>
      <c r="F27" s="37"/>
      <c r="G27" s="37"/>
      <c r="H27" s="4"/>
      <c r="I27" s="46">
        <v>1</v>
      </c>
      <c r="J27" s="37"/>
      <c r="K27" s="4"/>
      <c r="L27" s="4"/>
      <c r="M27" s="4"/>
      <c r="N27" s="4"/>
      <c r="O27" s="3">
        <f>INDEX(データ!$C$2:$C$25,MATCH(A27,データ!$A$2:$A$25,0))</f>
        <v>15</v>
      </c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37"/>
      <c r="AJ27" s="4">
        <f>INDEX(データ!$K$49:$K$60,MATCH(AK27,データ!$J$49:$J$60,0))</f>
        <v>53</v>
      </c>
      <c r="AK27" s="40" t="str">
        <f t="shared" si="0"/>
        <v>富山市</v>
      </c>
      <c r="AL27" s="37"/>
    </row>
    <row r="28" spans="1:38" ht="15.75" customHeight="1">
      <c r="A28" s="62" t="s">
        <v>176</v>
      </c>
      <c r="B28" s="63" t="s">
        <v>163</v>
      </c>
      <c r="C28" s="46"/>
      <c r="D28" s="46"/>
      <c r="E28" s="53">
        <f t="shared" si="2"/>
        <v>195</v>
      </c>
      <c r="F28" s="37"/>
      <c r="G28" s="37"/>
      <c r="H28" s="4"/>
      <c r="I28" s="46">
        <v>1</v>
      </c>
      <c r="J28" s="37"/>
      <c r="K28" s="4"/>
      <c r="L28" s="4"/>
      <c r="M28" s="4"/>
      <c r="N28" s="4"/>
      <c r="O28" s="3">
        <f>INDEX(データ!$C$2:$C$25,MATCH(A28,データ!$A$2:$A$25,0))</f>
        <v>15</v>
      </c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37"/>
      <c r="AJ28" s="4">
        <f>INDEX(データ!$K$49:$K$60,MATCH(AK28,データ!$J$49:$J$60,0))</f>
        <v>53</v>
      </c>
      <c r="AK28" s="40" t="str">
        <f t="shared" si="0"/>
        <v>富山市</v>
      </c>
      <c r="AL28" s="37"/>
    </row>
    <row r="29" spans="1:38" ht="15.75" customHeight="1">
      <c r="A29" s="68" t="s">
        <v>176</v>
      </c>
      <c r="B29" s="69" t="s">
        <v>163</v>
      </c>
      <c r="C29" s="43"/>
      <c r="D29" s="43"/>
      <c r="E29" s="56">
        <f t="shared" si="2"/>
        <v>193</v>
      </c>
      <c r="F29" s="37"/>
      <c r="G29" s="37"/>
      <c r="H29" s="4"/>
      <c r="I29" s="43">
        <v>2</v>
      </c>
      <c r="J29" s="37"/>
      <c r="K29" s="4"/>
      <c r="L29" s="4"/>
      <c r="M29" s="4"/>
      <c r="N29" s="4"/>
      <c r="O29" s="3">
        <f>INDEX(データ!$C$2:$C$25,MATCH(A29,データ!$A$2:$A$25,0))</f>
        <v>15</v>
      </c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37"/>
      <c r="AJ29" s="4">
        <f>INDEX(データ!$K$49:$K$60,MATCH(AK29,データ!$J$49:$J$60,0))</f>
        <v>53</v>
      </c>
      <c r="AK29" s="40" t="str">
        <f t="shared" si="0"/>
        <v>富山市</v>
      </c>
      <c r="AL29" s="37"/>
    </row>
    <row r="30" spans="1:38" ht="15.75" customHeight="1">
      <c r="A30" s="68" t="s">
        <v>176</v>
      </c>
      <c r="B30" s="69" t="s">
        <v>163</v>
      </c>
      <c r="C30" s="43"/>
      <c r="D30" s="43"/>
      <c r="E30" s="56">
        <f t="shared" si="2"/>
        <v>194</v>
      </c>
      <c r="F30" s="37"/>
      <c r="G30" s="37"/>
      <c r="H30" s="4"/>
      <c r="I30" s="43">
        <v>2</v>
      </c>
      <c r="J30" s="37"/>
      <c r="K30" s="4"/>
      <c r="L30" s="4"/>
      <c r="M30" s="4"/>
      <c r="N30" s="4"/>
      <c r="O30" s="3">
        <f>INDEX(データ!$C$2:$C$25,MATCH(A30,データ!$A$2:$A$25,0))</f>
        <v>15</v>
      </c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37"/>
      <c r="AJ30" s="4">
        <f>INDEX(データ!$K$49:$K$60,MATCH(AK30,データ!$J$49:$J$60,0))</f>
        <v>53</v>
      </c>
      <c r="AK30" s="40" t="str">
        <f t="shared" si="0"/>
        <v>富山市</v>
      </c>
      <c r="AL30" s="37"/>
    </row>
    <row r="31" spans="1:38" ht="15.75" customHeight="1">
      <c r="A31" s="70" t="s">
        <v>176</v>
      </c>
      <c r="B31" s="71" t="s">
        <v>163</v>
      </c>
      <c r="C31" s="44"/>
      <c r="D31" s="44"/>
      <c r="E31" s="57">
        <f t="shared" si="2"/>
        <v>195</v>
      </c>
      <c r="F31" s="38"/>
      <c r="G31" s="38"/>
      <c r="H31" s="5"/>
      <c r="I31" s="44">
        <v>2</v>
      </c>
      <c r="J31" s="38"/>
      <c r="K31" s="5"/>
      <c r="L31" s="5"/>
      <c r="M31" s="5"/>
      <c r="N31" s="5"/>
      <c r="O31" s="3">
        <f>INDEX(データ!$C$2:$C$25,MATCH(A31,データ!$A$2:$A$25,0))</f>
        <v>15</v>
      </c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38"/>
      <c r="AJ31" s="5">
        <f>INDEX(データ!$K$49:$K$60,MATCH(AK31,データ!$J$49:$J$60,0))</f>
        <v>53</v>
      </c>
      <c r="AK31" s="41" t="str">
        <f t="shared" si="0"/>
        <v>富山市</v>
      </c>
      <c r="AL31" s="38"/>
    </row>
    <row r="32" spans="1:38" ht="15.75" customHeight="1">
      <c r="A32" s="60" t="s">
        <v>176</v>
      </c>
      <c r="B32" s="61" t="s">
        <v>32</v>
      </c>
      <c r="C32" s="45"/>
      <c r="D32" s="45"/>
      <c r="E32" s="52">
        <f t="shared" si="2"/>
        <v>196</v>
      </c>
      <c r="F32" s="36"/>
      <c r="G32" s="36"/>
      <c r="H32" s="3"/>
      <c r="I32" s="45">
        <v>1</v>
      </c>
      <c r="J32" s="36"/>
      <c r="K32" s="3"/>
      <c r="L32" s="3"/>
      <c r="M32" s="3"/>
      <c r="N32" s="3"/>
      <c r="O32" s="3">
        <f>INDEX(データ!$C$2:$C$25,MATCH(A32,データ!$A$2:$A$25,0))</f>
        <v>15</v>
      </c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6"/>
      <c r="AJ32" s="3">
        <f>INDEX(データ!$K$49:$K$60,MATCH(AK32,データ!$J$49:$J$60,0))</f>
        <v>53</v>
      </c>
      <c r="AK32" s="39" t="str">
        <f t="shared" si="0"/>
        <v>富山市</v>
      </c>
      <c r="AL32" s="36"/>
    </row>
    <row r="33" spans="1:38" ht="15.75" customHeight="1">
      <c r="A33" s="62" t="s">
        <v>176</v>
      </c>
      <c r="B33" s="63" t="s">
        <v>164</v>
      </c>
      <c r="C33" s="46"/>
      <c r="D33" s="46"/>
      <c r="E33" s="53">
        <f t="shared" si="2"/>
        <v>197</v>
      </c>
      <c r="F33" s="37"/>
      <c r="G33" s="37"/>
      <c r="H33" s="4"/>
      <c r="I33" s="46">
        <v>1</v>
      </c>
      <c r="J33" s="37"/>
      <c r="K33" s="4"/>
      <c r="L33" s="4"/>
      <c r="M33" s="4"/>
      <c r="N33" s="4"/>
      <c r="O33" s="3">
        <f>INDEX(データ!$C$2:$C$25,MATCH(A33,データ!$A$2:$A$25,0))</f>
        <v>15</v>
      </c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37"/>
      <c r="AJ33" s="4">
        <f>INDEX(データ!$K$49:$K$60,MATCH(AK33,データ!$J$49:$J$60,0))</f>
        <v>53</v>
      </c>
      <c r="AK33" s="40" t="str">
        <f t="shared" si="0"/>
        <v>富山市</v>
      </c>
      <c r="AL33" s="37"/>
    </row>
    <row r="34" spans="1:38" ht="15.75" customHeight="1">
      <c r="A34" s="62" t="s">
        <v>176</v>
      </c>
      <c r="B34" s="63" t="s">
        <v>164</v>
      </c>
      <c r="C34" s="46"/>
      <c r="D34" s="46"/>
      <c r="E34" s="53">
        <f t="shared" si="2"/>
        <v>198</v>
      </c>
      <c r="F34" s="37"/>
      <c r="G34" s="37"/>
      <c r="H34" s="4"/>
      <c r="I34" s="46">
        <v>1</v>
      </c>
      <c r="J34" s="37"/>
      <c r="K34" s="4"/>
      <c r="L34" s="4"/>
      <c r="M34" s="4"/>
      <c r="N34" s="4"/>
      <c r="O34" s="3">
        <f>INDEX(データ!$C$2:$C$25,MATCH(A34,データ!$A$2:$A$25,0))</f>
        <v>15</v>
      </c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37"/>
      <c r="AJ34" s="4">
        <f>INDEX(データ!$K$49:$K$60,MATCH(AK34,データ!$J$49:$J$60,0))</f>
        <v>53</v>
      </c>
      <c r="AK34" s="40" t="str">
        <f t="shared" si="0"/>
        <v>富山市</v>
      </c>
      <c r="AL34" s="37"/>
    </row>
    <row r="35" spans="1:38" ht="15.75" customHeight="1">
      <c r="A35" s="68" t="s">
        <v>176</v>
      </c>
      <c r="B35" s="69" t="s">
        <v>164</v>
      </c>
      <c r="C35" s="43"/>
      <c r="D35" s="43"/>
      <c r="E35" s="56">
        <f t="shared" si="2"/>
        <v>196</v>
      </c>
      <c r="F35" s="37"/>
      <c r="G35" s="37"/>
      <c r="H35" s="4"/>
      <c r="I35" s="43">
        <v>2</v>
      </c>
      <c r="J35" s="37"/>
      <c r="K35" s="4"/>
      <c r="L35" s="4"/>
      <c r="M35" s="4"/>
      <c r="N35" s="4"/>
      <c r="O35" s="3">
        <f>INDEX(データ!$C$2:$C$25,MATCH(A35,データ!$A$2:$A$25,0))</f>
        <v>15</v>
      </c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37"/>
      <c r="AJ35" s="4">
        <f>INDEX(データ!$K$49:$K$60,MATCH(AK35,データ!$J$49:$J$60,0))</f>
        <v>53</v>
      </c>
      <c r="AK35" s="40" t="str">
        <f t="shared" si="0"/>
        <v>富山市</v>
      </c>
      <c r="AL35" s="37"/>
    </row>
    <row r="36" spans="1:38" ht="15.75" customHeight="1">
      <c r="A36" s="68" t="s">
        <v>176</v>
      </c>
      <c r="B36" s="69" t="s">
        <v>164</v>
      </c>
      <c r="C36" s="43"/>
      <c r="D36" s="43"/>
      <c r="E36" s="56">
        <f t="shared" si="2"/>
        <v>197</v>
      </c>
      <c r="F36" s="37"/>
      <c r="G36" s="37"/>
      <c r="H36" s="4"/>
      <c r="I36" s="43">
        <v>2</v>
      </c>
      <c r="J36" s="37"/>
      <c r="K36" s="4"/>
      <c r="L36" s="4"/>
      <c r="M36" s="4"/>
      <c r="N36" s="4"/>
      <c r="O36" s="3">
        <f>INDEX(データ!$C$2:$C$25,MATCH(A36,データ!$A$2:$A$25,0))</f>
        <v>15</v>
      </c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37"/>
      <c r="AJ36" s="4">
        <f>INDEX(データ!$K$49:$K$60,MATCH(AK36,データ!$J$49:$J$60,0))</f>
        <v>53</v>
      </c>
      <c r="AK36" s="40" t="str">
        <f t="shared" si="0"/>
        <v>富山市</v>
      </c>
      <c r="AL36" s="37"/>
    </row>
    <row r="37" spans="1:38" ht="15.75" customHeight="1">
      <c r="A37" s="70" t="s">
        <v>176</v>
      </c>
      <c r="B37" s="71" t="s">
        <v>164</v>
      </c>
      <c r="C37" s="44"/>
      <c r="D37" s="44"/>
      <c r="E37" s="57">
        <f t="shared" si="2"/>
        <v>198</v>
      </c>
      <c r="F37" s="38"/>
      <c r="G37" s="38"/>
      <c r="H37" s="5"/>
      <c r="I37" s="44">
        <v>2</v>
      </c>
      <c r="J37" s="38"/>
      <c r="K37" s="5"/>
      <c r="L37" s="5"/>
      <c r="M37" s="5"/>
      <c r="N37" s="5"/>
      <c r="O37" s="3">
        <f>INDEX(データ!$C$2:$C$25,MATCH(A37,データ!$A$2:$A$25,0))</f>
        <v>15</v>
      </c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38"/>
      <c r="AJ37" s="5">
        <f>INDEX(データ!$K$49:$K$60,MATCH(AK37,データ!$J$49:$J$60,0))</f>
        <v>53</v>
      </c>
      <c r="AK37" s="41" t="str">
        <f t="shared" si="0"/>
        <v>富山市</v>
      </c>
      <c r="AL37" s="38"/>
    </row>
    <row r="38" spans="1:38" ht="15.75" customHeight="1">
      <c r="A38" s="60" t="s">
        <v>176</v>
      </c>
      <c r="B38" s="61" t="s">
        <v>33</v>
      </c>
      <c r="C38" s="45"/>
      <c r="D38" s="45"/>
      <c r="E38" s="52">
        <f t="shared" si="2"/>
        <v>199</v>
      </c>
      <c r="F38" s="36"/>
      <c r="G38" s="36"/>
      <c r="H38" s="3"/>
      <c r="I38" s="45">
        <v>1</v>
      </c>
      <c r="J38" s="36"/>
      <c r="K38" s="3"/>
      <c r="L38" s="3"/>
      <c r="M38" s="3"/>
      <c r="N38" s="3"/>
      <c r="O38" s="3">
        <f>INDEX(データ!$C$2:$C$25,MATCH(A38,データ!$A$2:$A$25,0))</f>
        <v>15</v>
      </c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6"/>
      <c r="AJ38" s="3">
        <f>INDEX(データ!$K$49:$K$60,MATCH(AK38,データ!$J$49:$J$60,0))</f>
        <v>53</v>
      </c>
      <c r="AK38" s="39" t="str">
        <f t="shared" si="0"/>
        <v>富山市</v>
      </c>
      <c r="AL38" s="36"/>
    </row>
    <row r="39" spans="1:38" ht="15.75" customHeight="1">
      <c r="A39" s="62" t="s">
        <v>176</v>
      </c>
      <c r="B39" s="63" t="s">
        <v>165</v>
      </c>
      <c r="C39" s="46"/>
      <c r="D39" s="46"/>
      <c r="E39" s="53">
        <f t="shared" si="2"/>
        <v>200</v>
      </c>
      <c r="F39" s="37"/>
      <c r="G39" s="37"/>
      <c r="H39" s="4"/>
      <c r="I39" s="46">
        <v>1</v>
      </c>
      <c r="J39" s="37"/>
      <c r="K39" s="4"/>
      <c r="L39" s="4"/>
      <c r="M39" s="4"/>
      <c r="N39" s="4"/>
      <c r="O39" s="3">
        <f>INDEX(データ!$C$2:$C$25,MATCH(A39,データ!$A$2:$A$25,0))</f>
        <v>15</v>
      </c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37"/>
      <c r="AJ39" s="4">
        <f>INDEX(データ!$K$49:$K$60,MATCH(AK39,データ!$J$49:$J$60,0))</f>
        <v>53</v>
      </c>
      <c r="AK39" s="40" t="str">
        <f t="shared" si="0"/>
        <v>富山市</v>
      </c>
      <c r="AL39" s="37"/>
    </row>
    <row r="40" spans="1:38" ht="15.75" customHeight="1">
      <c r="A40" s="62" t="s">
        <v>176</v>
      </c>
      <c r="B40" s="63" t="s">
        <v>165</v>
      </c>
      <c r="C40" s="46"/>
      <c r="D40" s="46"/>
      <c r="E40" s="53">
        <f t="shared" si="2"/>
        <v>201</v>
      </c>
      <c r="F40" s="37"/>
      <c r="G40" s="37"/>
      <c r="H40" s="4"/>
      <c r="I40" s="46">
        <v>1</v>
      </c>
      <c r="J40" s="37"/>
      <c r="K40" s="4"/>
      <c r="L40" s="4"/>
      <c r="M40" s="4"/>
      <c r="N40" s="4"/>
      <c r="O40" s="3">
        <f>INDEX(データ!$C$2:$C$25,MATCH(A40,データ!$A$2:$A$25,0))</f>
        <v>15</v>
      </c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37"/>
      <c r="AJ40" s="4">
        <f>INDEX(データ!$K$49:$K$60,MATCH(AK40,データ!$J$49:$J$60,0))</f>
        <v>53</v>
      </c>
      <c r="AK40" s="40" t="str">
        <f t="shared" si="0"/>
        <v>富山市</v>
      </c>
      <c r="AL40" s="37"/>
    </row>
    <row r="41" spans="1:38" ht="15.75" customHeight="1">
      <c r="A41" s="68" t="s">
        <v>176</v>
      </c>
      <c r="B41" s="69" t="s">
        <v>165</v>
      </c>
      <c r="C41" s="43"/>
      <c r="D41" s="43"/>
      <c r="E41" s="56">
        <f t="shared" si="2"/>
        <v>199</v>
      </c>
      <c r="F41" s="37"/>
      <c r="G41" s="37"/>
      <c r="H41" s="4"/>
      <c r="I41" s="43">
        <v>2</v>
      </c>
      <c r="J41" s="37"/>
      <c r="K41" s="4"/>
      <c r="L41" s="4"/>
      <c r="M41" s="4"/>
      <c r="N41" s="4"/>
      <c r="O41" s="3">
        <f>INDEX(データ!$C$2:$C$25,MATCH(A41,データ!$A$2:$A$25,0))</f>
        <v>15</v>
      </c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37"/>
      <c r="AJ41" s="4">
        <f>INDEX(データ!$K$49:$K$60,MATCH(AK41,データ!$J$49:$J$60,0))</f>
        <v>53</v>
      </c>
      <c r="AK41" s="40" t="str">
        <f t="shared" si="0"/>
        <v>富山市</v>
      </c>
      <c r="AL41" s="37"/>
    </row>
    <row r="42" spans="1:38" ht="15.75" customHeight="1">
      <c r="A42" s="68" t="s">
        <v>176</v>
      </c>
      <c r="B42" s="69" t="s">
        <v>165</v>
      </c>
      <c r="C42" s="43"/>
      <c r="D42" s="43"/>
      <c r="E42" s="56">
        <f t="shared" si="2"/>
        <v>200</v>
      </c>
      <c r="F42" s="37"/>
      <c r="G42" s="37"/>
      <c r="H42" s="4"/>
      <c r="I42" s="43">
        <v>2</v>
      </c>
      <c r="J42" s="37"/>
      <c r="K42" s="4"/>
      <c r="L42" s="4"/>
      <c r="M42" s="4"/>
      <c r="N42" s="4"/>
      <c r="O42" s="3">
        <f>INDEX(データ!$C$2:$C$25,MATCH(A42,データ!$A$2:$A$25,0))</f>
        <v>15</v>
      </c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37"/>
      <c r="AJ42" s="4">
        <f>INDEX(データ!$K$49:$K$60,MATCH(AK42,データ!$J$49:$J$60,0))</f>
        <v>53</v>
      </c>
      <c r="AK42" s="40" t="str">
        <f t="shared" si="0"/>
        <v>富山市</v>
      </c>
      <c r="AL42" s="37"/>
    </row>
    <row r="43" spans="1:38" ht="15.75" customHeight="1">
      <c r="A43" s="70" t="s">
        <v>176</v>
      </c>
      <c r="B43" s="71" t="s">
        <v>165</v>
      </c>
      <c r="C43" s="44"/>
      <c r="D43" s="44"/>
      <c r="E43" s="57">
        <f t="shared" si="2"/>
        <v>201</v>
      </c>
      <c r="F43" s="38"/>
      <c r="G43" s="38"/>
      <c r="H43" s="5"/>
      <c r="I43" s="44">
        <v>2</v>
      </c>
      <c r="J43" s="38"/>
      <c r="K43" s="5"/>
      <c r="L43" s="5"/>
      <c r="M43" s="5"/>
      <c r="N43" s="5"/>
      <c r="O43" s="3">
        <f>INDEX(データ!$C$2:$C$25,MATCH(A43,データ!$A$2:$A$25,0))</f>
        <v>15</v>
      </c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38"/>
      <c r="AJ43" s="5">
        <f>INDEX(データ!$K$49:$K$60,MATCH(AK43,データ!$J$49:$J$60,0))</f>
        <v>53</v>
      </c>
      <c r="AK43" s="41" t="str">
        <f t="shared" si="0"/>
        <v>富山市</v>
      </c>
      <c r="AL43" s="38"/>
    </row>
    <row r="44" spans="1:38" ht="15.75" customHeight="1">
      <c r="A44" s="60" t="s">
        <v>176</v>
      </c>
      <c r="B44" s="61" t="s">
        <v>34</v>
      </c>
      <c r="C44" s="45"/>
      <c r="D44" s="45"/>
      <c r="E44" s="52">
        <f t="shared" si="2"/>
        <v>202</v>
      </c>
      <c r="F44" s="36"/>
      <c r="G44" s="36"/>
      <c r="H44" s="3"/>
      <c r="I44" s="45">
        <v>1</v>
      </c>
      <c r="J44" s="36"/>
      <c r="K44" s="3"/>
      <c r="L44" s="3"/>
      <c r="M44" s="3"/>
      <c r="N44" s="3"/>
      <c r="O44" s="3">
        <f>INDEX(データ!$C$2:$C$25,MATCH(A44,データ!$A$2:$A$25,0))</f>
        <v>15</v>
      </c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6"/>
      <c r="AJ44" s="3">
        <f>INDEX(データ!$K$49:$K$60,MATCH(AK44,データ!$J$49:$J$60,0))</f>
        <v>53</v>
      </c>
      <c r="AK44" s="39" t="str">
        <f t="shared" si="0"/>
        <v>富山市</v>
      </c>
      <c r="AL44" s="36"/>
    </row>
    <row r="45" spans="1:38" ht="15.75" customHeight="1">
      <c r="A45" s="62" t="s">
        <v>176</v>
      </c>
      <c r="B45" s="63" t="s">
        <v>166</v>
      </c>
      <c r="C45" s="46"/>
      <c r="D45" s="46"/>
      <c r="E45" s="53">
        <f t="shared" si="2"/>
        <v>203</v>
      </c>
      <c r="F45" s="37"/>
      <c r="G45" s="37"/>
      <c r="H45" s="4"/>
      <c r="I45" s="46">
        <v>1</v>
      </c>
      <c r="J45" s="37"/>
      <c r="K45" s="4"/>
      <c r="L45" s="4"/>
      <c r="M45" s="4"/>
      <c r="N45" s="4"/>
      <c r="O45" s="3">
        <f>INDEX(データ!$C$2:$C$25,MATCH(A45,データ!$A$2:$A$25,0))</f>
        <v>15</v>
      </c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37"/>
      <c r="AJ45" s="4">
        <f>INDEX(データ!$K$49:$K$60,MATCH(AK45,データ!$J$49:$J$60,0))</f>
        <v>53</v>
      </c>
      <c r="AK45" s="40" t="str">
        <f t="shared" si="0"/>
        <v>富山市</v>
      </c>
      <c r="AL45" s="37"/>
    </row>
    <row r="46" spans="1:38" ht="15.75" customHeight="1">
      <c r="A46" s="62" t="s">
        <v>176</v>
      </c>
      <c r="B46" s="63" t="s">
        <v>166</v>
      </c>
      <c r="C46" s="46"/>
      <c r="D46" s="46"/>
      <c r="E46" s="53">
        <f t="shared" si="2"/>
        <v>204</v>
      </c>
      <c r="F46" s="37"/>
      <c r="G46" s="37"/>
      <c r="H46" s="4"/>
      <c r="I46" s="46">
        <v>1</v>
      </c>
      <c r="J46" s="37"/>
      <c r="K46" s="4"/>
      <c r="L46" s="4"/>
      <c r="M46" s="4"/>
      <c r="N46" s="4"/>
      <c r="O46" s="3">
        <f>INDEX(データ!$C$2:$C$25,MATCH(A46,データ!$A$2:$A$25,0))</f>
        <v>15</v>
      </c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37"/>
      <c r="AJ46" s="4">
        <f>INDEX(データ!$K$49:$K$60,MATCH(AK46,データ!$J$49:$J$60,0))</f>
        <v>53</v>
      </c>
      <c r="AK46" s="40" t="str">
        <f t="shared" si="0"/>
        <v>富山市</v>
      </c>
      <c r="AL46" s="37"/>
    </row>
    <row r="47" spans="1:38" ht="15.75" customHeight="1">
      <c r="A47" s="68" t="s">
        <v>176</v>
      </c>
      <c r="B47" s="69" t="s">
        <v>166</v>
      </c>
      <c r="C47" s="43"/>
      <c r="D47" s="43"/>
      <c r="E47" s="56">
        <f t="shared" si="2"/>
        <v>202</v>
      </c>
      <c r="F47" s="37"/>
      <c r="G47" s="37"/>
      <c r="H47" s="4"/>
      <c r="I47" s="43">
        <v>2</v>
      </c>
      <c r="J47" s="37"/>
      <c r="K47" s="4"/>
      <c r="L47" s="4"/>
      <c r="M47" s="4"/>
      <c r="N47" s="4"/>
      <c r="O47" s="3">
        <f>INDEX(データ!$C$2:$C$25,MATCH(A47,データ!$A$2:$A$25,0))</f>
        <v>15</v>
      </c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37"/>
      <c r="AJ47" s="4">
        <f>INDEX(データ!$K$49:$K$60,MATCH(AK47,データ!$J$49:$J$60,0))</f>
        <v>53</v>
      </c>
      <c r="AK47" s="40" t="str">
        <f t="shared" si="0"/>
        <v>富山市</v>
      </c>
      <c r="AL47" s="37"/>
    </row>
    <row r="48" spans="1:38" ht="15.75" customHeight="1">
      <c r="A48" s="68" t="s">
        <v>176</v>
      </c>
      <c r="B48" s="69" t="s">
        <v>166</v>
      </c>
      <c r="C48" s="43"/>
      <c r="D48" s="43"/>
      <c r="E48" s="56">
        <f t="shared" si="2"/>
        <v>203</v>
      </c>
      <c r="F48" s="37"/>
      <c r="G48" s="37"/>
      <c r="H48" s="4"/>
      <c r="I48" s="43">
        <v>2</v>
      </c>
      <c r="J48" s="37"/>
      <c r="K48" s="4"/>
      <c r="L48" s="4"/>
      <c r="M48" s="4"/>
      <c r="N48" s="4"/>
      <c r="O48" s="3">
        <f>INDEX(データ!$C$2:$C$25,MATCH(A48,データ!$A$2:$A$25,0))</f>
        <v>15</v>
      </c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37"/>
      <c r="AJ48" s="4">
        <f>INDEX(データ!$K$49:$K$60,MATCH(AK48,データ!$J$49:$J$60,0))</f>
        <v>53</v>
      </c>
      <c r="AK48" s="40" t="str">
        <f t="shared" si="0"/>
        <v>富山市</v>
      </c>
      <c r="AL48" s="37"/>
    </row>
    <row r="49" spans="1:38" ht="15.75" customHeight="1">
      <c r="A49" s="70" t="s">
        <v>176</v>
      </c>
      <c r="B49" s="71" t="s">
        <v>166</v>
      </c>
      <c r="C49" s="44"/>
      <c r="D49" s="44"/>
      <c r="E49" s="57">
        <f t="shared" si="2"/>
        <v>204</v>
      </c>
      <c r="F49" s="38"/>
      <c r="G49" s="38"/>
      <c r="H49" s="5"/>
      <c r="I49" s="44">
        <v>2</v>
      </c>
      <c r="J49" s="38"/>
      <c r="K49" s="5"/>
      <c r="L49" s="5"/>
      <c r="M49" s="5"/>
      <c r="N49" s="5"/>
      <c r="O49" s="3">
        <f>INDEX(データ!$C$2:$C$25,MATCH(A49,データ!$A$2:$A$25,0))</f>
        <v>15</v>
      </c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38"/>
      <c r="AJ49" s="5">
        <f>INDEX(データ!$K$49:$K$60,MATCH(AK49,データ!$J$49:$J$60,0))</f>
        <v>53</v>
      </c>
      <c r="AK49" s="41" t="str">
        <f t="shared" si="0"/>
        <v>富山市</v>
      </c>
      <c r="AL49" s="38"/>
    </row>
    <row r="50" spans="1:38" ht="15.75" customHeight="1">
      <c r="A50" s="60" t="s">
        <v>176</v>
      </c>
      <c r="B50" s="61" t="s">
        <v>35</v>
      </c>
      <c r="C50" s="45"/>
      <c r="D50" s="45"/>
      <c r="E50" s="52">
        <f t="shared" si="2"/>
        <v>205</v>
      </c>
      <c r="F50" s="36"/>
      <c r="G50" s="36"/>
      <c r="H50" s="3"/>
      <c r="I50" s="45">
        <v>1</v>
      </c>
      <c r="J50" s="36"/>
      <c r="K50" s="3"/>
      <c r="L50" s="3"/>
      <c r="M50" s="3"/>
      <c r="N50" s="3"/>
      <c r="O50" s="3">
        <f>INDEX(データ!$C$2:$C$25,MATCH(A50,データ!$A$2:$A$25,0))</f>
        <v>15</v>
      </c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6"/>
      <c r="AJ50" s="3">
        <f>INDEX(データ!$K$49:$K$60,MATCH(AK50,データ!$J$49:$J$60,0))</f>
        <v>53</v>
      </c>
      <c r="AK50" s="39" t="str">
        <f t="shared" si="0"/>
        <v>富山市</v>
      </c>
      <c r="AL50" s="36"/>
    </row>
    <row r="51" spans="1:38" ht="15.75" customHeight="1">
      <c r="A51" s="62" t="s">
        <v>176</v>
      </c>
      <c r="B51" s="63" t="s">
        <v>167</v>
      </c>
      <c r="C51" s="46"/>
      <c r="D51" s="46"/>
      <c r="E51" s="53">
        <f t="shared" si="2"/>
        <v>206</v>
      </c>
      <c r="F51" s="37"/>
      <c r="G51" s="37"/>
      <c r="H51" s="4"/>
      <c r="I51" s="46">
        <v>1</v>
      </c>
      <c r="J51" s="37"/>
      <c r="K51" s="4"/>
      <c r="L51" s="4"/>
      <c r="M51" s="4"/>
      <c r="N51" s="4"/>
      <c r="O51" s="3">
        <f>INDEX(データ!$C$2:$C$25,MATCH(A51,データ!$A$2:$A$25,0))</f>
        <v>15</v>
      </c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37"/>
      <c r="AJ51" s="4">
        <f>INDEX(データ!$K$49:$K$60,MATCH(AK51,データ!$J$49:$J$60,0))</f>
        <v>53</v>
      </c>
      <c r="AK51" s="40" t="str">
        <f t="shared" si="0"/>
        <v>富山市</v>
      </c>
      <c r="AL51" s="37"/>
    </row>
    <row r="52" spans="1:38" ht="15.75" customHeight="1">
      <c r="A52" s="62" t="s">
        <v>176</v>
      </c>
      <c r="B52" s="63" t="s">
        <v>167</v>
      </c>
      <c r="C52" s="46"/>
      <c r="D52" s="46"/>
      <c r="E52" s="53">
        <f t="shared" si="2"/>
        <v>207</v>
      </c>
      <c r="F52" s="37"/>
      <c r="G52" s="37"/>
      <c r="H52" s="4"/>
      <c r="I52" s="46">
        <v>1</v>
      </c>
      <c r="J52" s="37"/>
      <c r="K52" s="4"/>
      <c r="L52" s="4"/>
      <c r="M52" s="4"/>
      <c r="N52" s="4"/>
      <c r="O52" s="3">
        <f>INDEX(データ!$C$2:$C$25,MATCH(A52,データ!$A$2:$A$25,0))</f>
        <v>15</v>
      </c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37"/>
      <c r="AJ52" s="4">
        <f>INDEX(データ!$K$49:$K$60,MATCH(AK52,データ!$J$49:$J$60,0))</f>
        <v>53</v>
      </c>
      <c r="AK52" s="40" t="str">
        <f t="shared" si="0"/>
        <v>富山市</v>
      </c>
      <c r="AL52" s="37"/>
    </row>
    <row r="53" spans="1:38" ht="15.75" customHeight="1">
      <c r="A53" s="68" t="s">
        <v>176</v>
      </c>
      <c r="B53" s="69" t="s">
        <v>167</v>
      </c>
      <c r="C53" s="43"/>
      <c r="D53" s="43"/>
      <c r="E53" s="56">
        <f t="shared" si="2"/>
        <v>205</v>
      </c>
      <c r="F53" s="37"/>
      <c r="G53" s="37"/>
      <c r="H53" s="4"/>
      <c r="I53" s="43">
        <v>2</v>
      </c>
      <c r="J53" s="37"/>
      <c r="K53" s="4"/>
      <c r="L53" s="4"/>
      <c r="M53" s="4"/>
      <c r="N53" s="4"/>
      <c r="O53" s="3">
        <f>INDEX(データ!$C$2:$C$25,MATCH(A53,データ!$A$2:$A$25,0))</f>
        <v>15</v>
      </c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37"/>
      <c r="AJ53" s="4">
        <f>INDEX(データ!$K$49:$K$60,MATCH(AK53,データ!$J$49:$J$60,0))</f>
        <v>53</v>
      </c>
      <c r="AK53" s="40" t="str">
        <f t="shared" si="0"/>
        <v>富山市</v>
      </c>
      <c r="AL53" s="37"/>
    </row>
    <row r="54" spans="1:38" ht="15.75" customHeight="1">
      <c r="A54" s="68" t="s">
        <v>176</v>
      </c>
      <c r="B54" s="69" t="s">
        <v>167</v>
      </c>
      <c r="C54" s="43"/>
      <c r="D54" s="43"/>
      <c r="E54" s="56">
        <f t="shared" si="2"/>
        <v>206</v>
      </c>
      <c r="F54" s="37"/>
      <c r="G54" s="37"/>
      <c r="H54" s="4"/>
      <c r="I54" s="43">
        <v>2</v>
      </c>
      <c r="J54" s="37"/>
      <c r="K54" s="4"/>
      <c r="L54" s="4"/>
      <c r="M54" s="4"/>
      <c r="N54" s="4"/>
      <c r="O54" s="3">
        <f>INDEX(データ!$C$2:$C$25,MATCH(A54,データ!$A$2:$A$25,0))</f>
        <v>15</v>
      </c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37"/>
      <c r="AJ54" s="4">
        <f>INDEX(データ!$K$49:$K$60,MATCH(AK54,データ!$J$49:$J$60,0))</f>
        <v>53</v>
      </c>
      <c r="AK54" s="40" t="str">
        <f t="shared" si="0"/>
        <v>富山市</v>
      </c>
      <c r="AL54" s="37"/>
    </row>
    <row r="55" spans="1:38" ht="15.75" customHeight="1">
      <c r="A55" s="70" t="s">
        <v>176</v>
      </c>
      <c r="B55" s="71" t="s">
        <v>167</v>
      </c>
      <c r="C55" s="44"/>
      <c r="D55" s="44"/>
      <c r="E55" s="57">
        <f t="shared" si="2"/>
        <v>207</v>
      </c>
      <c r="F55" s="38"/>
      <c r="G55" s="38"/>
      <c r="H55" s="5"/>
      <c r="I55" s="44">
        <v>2</v>
      </c>
      <c r="J55" s="38"/>
      <c r="K55" s="5"/>
      <c r="L55" s="5"/>
      <c r="M55" s="5"/>
      <c r="N55" s="5"/>
      <c r="O55" s="3">
        <f>INDEX(データ!$C$2:$C$25,MATCH(A55,データ!$A$2:$A$25,0))</f>
        <v>15</v>
      </c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38"/>
      <c r="AJ55" s="5">
        <f>INDEX(データ!$K$49:$K$60,MATCH(AK55,データ!$J$49:$J$60,0))</f>
        <v>53</v>
      </c>
      <c r="AK55" s="41" t="str">
        <f t="shared" si="0"/>
        <v>富山市</v>
      </c>
      <c r="AL55" s="38"/>
    </row>
    <row r="56" spans="1:38" ht="15.75" customHeight="1">
      <c r="A56" s="60" t="s">
        <v>176</v>
      </c>
      <c r="B56" s="61" t="s">
        <v>169</v>
      </c>
      <c r="C56" s="45"/>
      <c r="D56" s="45"/>
      <c r="E56" s="52">
        <f t="shared" si="2"/>
        <v>208</v>
      </c>
      <c r="F56" s="36"/>
      <c r="G56" s="36"/>
      <c r="H56" s="3"/>
      <c r="I56" s="45">
        <v>1</v>
      </c>
      <c r="J56" s="36"/>
      <c r="K56" s="3"/>
      <c r="L56" s="3"/>
      <c r="M56" s="3"/>
      <c r="N56" s="3"/>
      <c r="O56" s="3">
        <f>INDEX(データ!$C$2:$C$25,MATCH(A56,データ!$A$2:$A$25,0))</f>
        <v>15</v>
      </c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6"/>
      <c r="AJ56" s="3">
        <f>INDEX(データ!$K$49:$K$60,MATCH(AK56,データ!$J$49:$J$60,0))</f>
        <v>53</v>
      </c>
      <c r="AK56" s="39" t="str">
        <f t="shared" si="0"/>
        <v>富山市</v>
      </c>
      <c r="AL56" s="36"/>
    </row>
    <row r="57" spans="1:38" ht="15.75" customHeight="1">
      <c r="A57" s="62" t="s">
        <v>176</v>
      </c>
      <c r="B57" s="63" t="s">
        <v>168</v>
      </c>
      <c r="C57" s="46"/>
      <c r="D57" s="46"/>
      <c r="E57" s="53">
        <f t="shared" si="2"/>
        <v>209</v>
      </c>
      <c r="F57" s="37"/>
      <c r="G57" s="37"/>
      <c r="H57" s="4"/>
      <c r="I57" s="46">
        <v>1</v>
      </c>
      <c r="J57" s="37"/>
      <c r="K57" s="4"/>
      <c r="L57" s="4"/>
      <c r="M57" s="4"/>
      <c r="N57" s="4"/>
      <c r="O57" s="3">
        <f>INDEX(データ!$C$2:$C$25,MATCH(A57,データ!$A$2:$A$25,0))</f>
        <v>15</v>
      </c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37"/>
      <c r="AJ57" s="4">
        <f>INDEX(データ!$K$49:$K$60,MATCH(AK57,データ!$J$49:$J$60,0))</f>
        <v>53</v>
      </c>
      <c r="AK57" s="40" t="str">
        <f t="shared" si="0"/>
        <v>富山市</v>
      </c>
      <c r="AL57" s="37"/>
    </row>
    <row r="58" spans="1:38" ht="15.75" customHeight="1">
      <c r="A58" s="62" t="s">
        <v>176</v>
      </c>
      <c r="B58" s="63" t="s">
        <v>168</v>
      </c>
      <c r="C58" s="46"/>
      <c r="D58" s="46"/>
      <c r="E58" s="53">
        <f t="shared" si="2"/>
        <v>210</v>
      </c>
      <c r="F58" s="37"/>
      <c r="G58" s="37"/>
      <c r="H58" s="4"/>
      <c r="I58" s="46">
        <v>1</v>
      </c>
      <c r="J58" s="37"/>
      <c r="K58" s="4"/>
      <c r="L58" s="4"/>
      <c r="M58" s="4"/>
      <c r="N58" s="4"/>
      <c r="O58" s="3">
        <f>INDEX(データ!$C$2:$C$25,MATCH(A58,データ!$A$2:$A$25,0))</f>
        <v>15</v>
      </c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37"/>
      <c r="AJ58" s="4">
        <f>INDEX(データ!$K$49:$K$60,MATCH(AK58,データ!$J$49:$J$60,0))</f>
        <v>53</v>
      </c>
      <c r="AK58" s="40" t="str">
        <f t="shared" si="0"/>
        <v>富山市</v>
      </c>
      <c r="AL58" s="37"/>
    </row>
    <row r="59" spans="1:38" ht="15.75" customHeight="1">
      <c r="A59" s="68" t="s">
        <v>176</v>
      </c>
      <c r="B59" s="69" t="s">
        <v>168</v>
      </c>
      <c r="C59" s="43"/>
      <c r="D59" s="43"/>
      <c r="E59" s="56">
        <f t="shared" si="2"/>
        <v>208</v>
      </c>
      <c r="F59" s="37"/>
      <c r="G59" s="37"/>
      <c r="H59" s="4"/>
      <c r="I59" s="43">
        <v>2</v>
      </c>
      <c r="J59" s="37"/>
      <c r="K59" s="4"/>
      <c r="L59" s="4"/>
      <c r="M59" s="4"/>
      <c r="N59" s="4"/>
      <c r="O59" s="3">
        <f>INDEX(データ!$C$2:$C$25,MATCH(A59,データ!$A$2:$A$25,0))</f>
        <v>15</v>
      </c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37"/>
      <c r="AJ59" s="4">
        <f>INDEX(データ!$K$49:$K$60,MATCH(AK59,データ!$J$49:$J$60,0))</f>
        <v>53</v>
      </c>
      <c r="AK59" s="40" t="str">
        <f t="shared" si="0"/>
        <v>富山市</v>
      </c>
      <c r="AL59" s="37"/>
    </row>
    <row r="60" spans="1:38" ht="15.75" customHeight="1">
      <c r="A60" s="68" t="s">
        <v>176</v>
      </c>
      <c r="B60" s="69" t="s">
        <v>168</v>
      </c>
      <c r="C60" s="43"/>
      <c r="D60" s="43"/>
      <c r="E60" s="56">
        <f t="shared" si="2"/>
        <v>209</v>
      </c>
      <c r="F60" s="37"/>
      <c r="G60" s="37"/>
      <c r="H60" s="4"/>
      <c r="I60" s="43">
        <v>2</v>
      </c>
      <c r="J60" s="37"/>
      <c r="K60" s="4"/>
      <c r="L60" s="4"/>
      <c r="M60" s="4"/>
      <c r="N60" s="4"/>
      <c r="O60" s="3">
        <f>INDEX(データ!$C$2:$C$25,MATCH(A60,データ!$A$2:$A$25,0))</f>
        <v>15</v>
      </c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37"/>
      <c r="AJ60" s="4">
        <f>INDEX(データ!$K$49:$K$60,MATCH(AK60,データ!$J$49:$J$60,0))</f>
        <v>53</v>
      </c>
      <c r="AK60" s="40" t="str">
        <f t="shared" si="0"/>
        <v>富山市</v>
      </c>
      <c r="AL60" s="37"/>
    </row>
    <row r="61" spans="1:38" ht="15.75" customHeight="1">
      <c r="A61" s="70" t="s">
        <v>176</v>
      </c>
      <c r="B61" s="71" t="s">
        <v>168</v>
      </c>
      <c r="C61" s="44"/>
      <c r="D61" s="44"/>
      <c r="E61" s="57">
        <f t="shared" si="2"/>
        <v>210</v>
      </c>
      <c r="F61" s="38"/>
      <c r="G61" s="38"/>
      <c r="H61" s="5"/>
      <c r="I61" s="44">
        <v>2</v>
      </c>
      <c r="J61" s="38"/>
      <c r="K61" s="5"/>
      <c r="L61" s="5"/>
      <c r="M61" s="5"/>
      <c r="N61" s="5"/>
      <c r="O61" s="3">
        <f>INDEX(データ!$C$2:$C$25,MATCH(A61,データ!$A$2:$A$25,0))</f>
        <v>15</v>
      </c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38"/>
      <c r="AJ61" s="5">
        <f>INDEX(データ!$K$49:$K$60,MATCH(AK61,データ!$J$49:$J$60,0))</f>
        <v>53</v>
      </c>
      <c r="AK61" s="41" t="str">
        <f t="shared" si="0"/>
        <v>富山市</v>
      </c>
      <c r="AL61" s="38"/>
    </row>
    <row r="62" spans="1:38" ht="15.75" customHeight="1">
      <c r="A62" s="60" t="s">
        <v>176</v>
      </c>
      <c r="B62" s="61" t="s">
        <v>37</v>
      </c>
      <c r="C62" s="45"/>
      <c r="D62" s="45"/>
      <c r="E62" s="52">
        <f t="shared" si="2"/>
        <v>211</v>
      </c>
      <c r="F62" s="36"/>
      <c r="G62" s="36"/>
      <c r="H62" s="3"/>
      <c r="I62" s="45">
        <v>1</v>
      </c>
      <c r="J62" s="36"/>
      <c r="K62" s="3"/>
      <c r="L62" s="3"/>
      <c r="M62" s="3"/>
      <c r="N62" s="3"/>
      <c r="O62" s="3">
        <f>INDEX(データ!$C$2:$C$25,MATCH(A62,データ!$A$2:$A$25,0))</f>
        <v>15</v>
      </c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6"/>
      <c r="AJ62" s="3">
        <f>INDEX(データ!$K$49:$K$60,MATCH(AK62,データ!$J$49:$J$60,0))</f>
        <v>53</v>
      </c>
      <c r="AK62" s="39" t="str">
        <f t="shared" si="0"/>
        <v>富山市</v>
      </c>
      <c r="AL62" s="36"/>
    </row>
    <row r="63" spans="1:38" ht="15.75" customHeight="1">
      <c r="A63" s="62" t="s">
        <v>176</v>
      </c>
      <c r="B63" s="63" t="s">
        <v>170</v>
      </c>
      <c r="C63" s="46"/>
      <c r="D63" s="46"/>
      <c r="E63" s="53">
        <f t="shared" si="2"/>
        <v>212</v>
      </c>
      <c r="F63" s="37"/>
      <c r="G63" s="37"/>
      <c r="H63" s="4"/>
      <c r="I63" s="46">
        <v>1</v>
      </c>
      <c r="J63" s="37"/>
      <c r="K63" s="4"/>
      <c r="L63" s="4"/>
      <c r="M63" s="4"/>
      <c r="N63" s="4"/>
      <c r="O63" s="3">
        <f>INDEX(データ!$C$2:$C$25,MATCH(A63,データ!$A$2:$A$25,0))</f>
        <v>15</v>
      </c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37"/>
      <c r="AJ63" s="4">
        <f>INDEX(データ!$K$49:$K$60,MATCH(AK63,データ!$J$49:$J$60,0))</f>
        <v>53</v>
      </c>
      <c r="AK63" s="40" t="str">
        <f t="shared" si="0"/>
        <v>富山市</v>
      </c>
      <c r="AL63" s="37"/>
    </row>
    <row r="64" spans="1:38" ht="15.75" customHeight="1">
      <c r="A64" s="62" t="s">
        <v>176</v>
      </c>
      <c r="B64" s="63" t="s">
        <v>170</v>
      </c>
      <c r="C64" s="46"/>
      <c r="D64" s="46"/>
      <c r="E64" s="53">
        <f t="shared" si="2"/>
        <v>213</v>
      </c>
      <c r="F64" s="37"/>
      <c r="G64" s="37"/>
      <c r="H64" s="4"/>
      <c r="I64" s="46">
        <v>1</v>
      </c>
      <c r="J64" s="37"/>
      <c r="K64" s="4"/>
      <c r="L64" s="4"/>
      <c r="M64" s="4"/>
      <c r="N64" s="4"/>
      <c r="O64" s="3">
        <f>INDEX(データ!$C$2:$C$25,MATCH(A64,データ!$A$2:$A$25,0))</f>
        <v>15</v>
      </c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37"/>
      <c r="AJ64" s="4">
        <f>INDEX(データ!$K$49:$K$60,MATCH(AK64,データ!$J$49:$J$60,0))</f>
        <v>53</v>
      </c>
      <c r="AK64" s="40" t="str">
        <f t="shared" si="0"/>
        <v>富山市</v>
      </c>
      <c r="AL64" s="37"/>
    </row>
    <row r="65" spans="1:38" ht="15.75" customHeight="1">
      <c r="A65" s="68" t="s">
        <v>176</v>
      </c>
      <c r="B65" s="69" t="s">
        <v>170</v>
      </c>
      <c r="C65" s="43"/>
      <c r="D65" s="43"/>
      <c r="E65" s="56">
        <f t="shared" si="2"/>
        <v>211</v>
      </c>
      <c r="F65" s="37"/>
      <c r="G65" s="37"/>
      <c r="H65" s="4"/>
      <c r="I65" s="43">
        <v>2</v>
      </c>
      <c r="J65" s="37"/>
      <c r="K65" s="4"/>
      <c r="L65" s="4"/>
      <c r="M65" s="4"/>
      <c r="N65" s="4"/>
      <c r="O65" s="3">
        <f>INDEX(データ!$C$2:$C$25,MATCH(A65,データ!$A$2:$A$25,0))</f>
        <v>15</v>
      </c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37"/>
      <c r="AJ65" s="4">
        <f>INDEX(データ!$K$49:$K$60,MATCH(AK65,データ!$J$49:$J$60,0))</f>
        <v>53</v>
      </c>
      <c r="AK65" s="40" t="str">
        <f t="shared" si="0"/>
        <v>富山市</v>
      </c>
      <c r="AL65" s="37"/>
    </row>
    <row r="66" spans="1:38" ht="15.75" customHeight="1">
      <c r="A66" s="68" t="s">
        <v>176</v>
      </c>
      <c r="B66" s="69" t="s">
        <v>170</v>
      </c>
      <c r="C66" s="43"/>
      <c r="D66" s="43"/>
      <c r="E66" s="56">
        <f t="shared" si="2"/>
        <v>212</v>
      </c>
      <c r="F66" s="37"/>
      <c r="G66" s="37"/>
      <c r="H66" s="4"/>
      <c r="I66" s="43">
        <v>2</v>
      </c>
      <c r="J66" s="37"/>
      <c r="K66" s="4"/>
      <c r="L66" s="4"/>
      <c r="M66" s="4"/>
      <c r="N66" s="4"/>
      <c r="O66" s="3">
        <f>INDEX(データ!$C$2:$C$25,MATCH(A66,データ!$A$2:$A$25,0))</f>
        <v>15</v>
      </c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37"/>
      <c r="AJ66" s="4">
        <f>INDEX(データ!$K$49:$K$60,MATCH(AK66,データ!$J$49:$J$60,0))</f>
        <v>53</v>
      </c>
      <c r="AK66" s="40" t="str">
        <f t="shared" si="0"/>
        <v>富山市</v>
      </c>
      <c r="AL66" s="37"/>
    </row>
    <row r="67" spans="1:38" ht="15.75" customHeight="1">
      <c r="A67" s="70" t="s">
        <v>176</v>
      </c>
      <c r="B67" s="71" t="s">
        <v>170</v>
      </c>
      <c r="C67" s="44"/>
      <c r="D67" s="44"/>
      <c r="E67" s="57">
        <f t="shared" si="2"/>
        <v>213</v>
      </c>
      <c r="F67" s="38"/>
      <c r="G67" s="38"/>
      <c r="H67" s="5"/>
      <c r="I67" s="44">
        <v>2</v>
      </c>
      <c r="J67" s="38"/>
      <c r="K67" s="5"/>
      <c r="L67" s="5"/>
      <c r="M67" s="5"/>
      <c r="N67" s="5"/>
      <c r="O67" s="3">
        <f>INDEX(データ!$C$2:$C$25,MATCH(A67,データ!$A$2:$A$25,0))</f>
        <v>15</v>
      </c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38"/>
      <c r="AJ67" s="5">
        <f>INDEX(データ!$K$49:$K$60,MATCH(AK67,データ!$J$49:$J$60,0))</f>
        <v>53</v>
      </c>
      <c r="AK67" s="41" t="str">
        <f t="shared" si="0"/>
        <v>富山市</v>
      </c>
      <c r="AL67" s="38"/>
    </row>
    <row r="68" spans="1:38" ht="15.75" customHeight="1">
      <c r="A68" s="60" t="s">
        <v>176</v>
      </c>
      <c r="B68" s="61" t="s">
        <v>38</v>
      </c>
      <c r="C68" s="45"/>
      <c r="D68" s="45"/>
      <c r="E68" s="52">
        <f t="shared" si="2"/>
        <v>214</v>
      </c>
      <c r="F68" s="36"/>
      <c r="G68" s="36"/>
      <c r="H68" s="3"/>
      <c r="I68" s="45">
        <v>1</v>
      </c>
      <c r="J68" s="36"/>
      <c r="K68" s="3"/>
      <c r="L68" s="3"/>
      <c r="M68" s="3"/>
      <c r="N68" s="3"/>
      <c r="O68" s="3">
        <f>INDEX(データ!$C$2:$C$25,MATCH(A68,データ!$A$2:$A$25,0))</f>
        <v>15</v>
      </c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6"/>
      <c r="AJ68" s="3">
        <f>INDEX(データ!$K$49:$K$60,MATCH(AK68,データ!$J$49:$J$60,0))</f>
        <v>53</v>
      </c>
      <c r="AK68" s="39" t="str">
        <f t="shared" si="0"/>
        <v>富山市</v>
      </c>
      <c r="AL68" s="36"/>
    </row>
    <row r="69" spans="1:38" ht="15.75" customHeight="1">
      <c r="A69" s="62" t="s">
        <v>176</v>
      </c>
      <c r="B69" s="63" t="s">
        <v>171</v>
      </c>
      <c r="C69" s="46"/>
      <c r="D69" s="46"/>
      <c r="E69" s="53">
        <f t="shared" si="2"/>
        <v>215</v>
      </c>
      <c r="F69" s="37"/>
      <c r="G69" s="37"/>
      <c r="H69" s="4"/>
      <c r="I69" s="46">
        <v>1</v>
      </c>
      <c r="J69" s="37"/>
      <c r="K69" s="4"/>
      <c r="L69" s="4"/>
      <c r="M69" s="4"/>
      <c r="N69" s="4"/>
      <c r="O69" s="3">
        <f>INDEX(データ!$C$2:$C$25,MATCH(A69,データ!$A$2:$A$25,0))</f>
        <v>15</v>
      </c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37"/>
      <c r="AJ69" s="4">
        <f>INDEX(データ!$K$49:$K$60,MATCH(AK69,データ!$J$49:$J$60,0))</f>
        <v>53</v>
      </c>
      <c r="AK69" s="40" t="str">
        <f t="shared" si="0"/>
        <v>富山市</v>
      </c>
      <c r="AL69" s="37"/>
    </row>
    <row r="70" spans="1:38" ht="15.75" customHeight="1">
      <c r="A70" s="62" t="s">
        <v>176</v>
      </c>
      <c r="B70" s="63" t="s">
        <v>171</v>
      </c>
      <c r="C70" s="46"/>
      <c r="D70" s="46"/>
      <c r="E70" s="53">
        <f t="shared" si="2"/>
        <v>216</v>
      </c>
      <c r="F70" s="37"/>
      <c r="G70" s="37"/>
      <c r="H70" s="4"/>
      <c r="I70" s="46">
        <v>1</v>
      </c>
      <c r="J70" s="37"/>
      <c r="K70" s="4"/>
      <c r="L70" s="4"/>
      <c r="M70" s="4"/>
      <c r="N70" s="4"/>
      <c r="O70" s="3">
        <f>INDEX(データ!$C$2:$C$25,MATCH(A70,データ!$A$2:$A$25,0))</f>
        <v>15</v>
      </c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37"/>
      <c r="AJ70" s="4">
        <f>INDEX(データ!$K$49:$K$60,MATCH(AK70,データ!$J$49:$J$60,0))</f>
        <v>53</v>
      </c>
      <c r="AK70" s="40" t="str">
        <f t="shared" si="0"/>
        <v>富山市</v>
      </c>
      <c r="AL70" s="37"/>
    </row>
    <row r="71" spans="1:38" ht="15.75" customHeight="1">
      <c r="A71" s="68" t="s">
        <v>176</v>
      </c>
      <c r="B71" s="69" t="s">
        <v>171</v>
      </c>
      <c r="C71" s="43"/>
      <c r="D71" s="43"/>
      <c r="E71" s="56">
        <f t="shared" si="2"/>
        <v>214</v>
      </c>
      <c r="F71" s="37"/>
      <c r="G71" s="37"/>
      <c r="H71" s="4"/>
      <c r="I71" s="43">
        <v>2</v>
      </c>
      <c r="J71" s="37"/>
      <c r="K71" s="4"/>
      <c r="L71" s="4"/>
      <c r="M71" s="4"/>
      <c r="N71" s="4"/>
      <c r="O71" s="3">
        <f>INDEX(データ!$C$2:$C$25,MATCH(A71,データ!$A$2:$A$25,0))</f>
        <v>15</v>
      </c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37"/>
      <c r="AJ71" s="4">
        <f>INDEX(データ!$K$49:$K$60,MATCH(AK71,データ!$J$49:$J$60,0))</f>
        <v>53</v>
      </c>
      <c r="AK71" s="40" t="str">
        <f t="shared" si="0"/>
        <v>富山市</v>
      </c>
      <c r="AL71" s="37"/>
    </row>
    <row r="72" spans="1:38" ht="15.75" customHeight="1">
      <c r="A72" s="68" t="s">
        <v>176</v>
      </c>
      <c r="B72" s="69" t="s">
        <v>171</v>
      </c>
      <c r="C72" s="43"/>
      <c r="D72" s="43"/>
      <c r="E72" s="56">
        <f t="shared" si="2"/>
        <v>215</v>
      </c>
      <c r="F72" s="37"/>
      <c r="G72" s="37"/>
      <c r="H72" s="4"/>
      <c r="I72" s="43">
        <v>2</v>
      </c>
      <c r="J72" s="37"/>
      <c r="K72" s="4"/>
      <c r="L72" s="4"/>
      <c r="M72" s="4"/>
      <c r="N72" s="4"/>
      <c r="O72" s="3">
        <f>INDEX(データ!$C$2:$C$25,MATCH(A72,データ!$A$2:$A$25,0))</f>
        <v>15</v>
      </c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37"/>
      <c r="AJ72" s="4">
        <f>INDEX(データ!$K$49:$K$60,MATCH(AK72,データ!$J$49:$J$60,0))</f>
        <v>53</v>
      </c>
      <c r="AK72" s="40" t="str">
        <f t="shared" si="0"/>
        <v>富山市</v>
      </c>
      <c r="AL72" s="37"/>
    </row>
    <row r="73" spans="1:38" ht="15.75" customHeight="1">
      <c r="A73" s="70" t="s">
        <v>176</v>
      </c>
      <c r="B73" s="71" t="s">
        <v>171</v>
      </c>
      <c r="C73" s="44"/>
      <c r="D73" s="44"/>
      <c r="E73" s="57">
        <f t="shared" ref="E73:E97" si="3">+E67+3</f>
        <v>216</v>
      </c>
      <c r="F73" s="38"/>
      <c r="G73" s="38"/>
      <c r="H73" s="5"/>
      <c r="I73" s="44">
        <v>2</v>
      </c>
      <c r="J73" s="38"/>
      <c r="K73" s="5"/>
      <c r="L73" s="5"/>
      <c r="M73" s="5"/>
      <c r="N73" s="5"/>
      <c r="O73" s="3">
        <f>INDEX(データ!$C$2:$C$25,MATCH(A73,データ!$A$2:$A$25,0))</f>
        <v>15</v>
      </c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38"/>
      <c r="AJ73" s="5">
        <f>INDEX(データ!$K$49:$K$60,MATCH(AK73,データ!$J$49:$J$60,0))</f>
        <v>53</v>
      </c>
      <c r="AK73" s="41" t="str">
        <f t="shared" si="0"/>
        <v>富山市</v>
      </c>
      <c r="AL73" s="38"/>
    </row>
    <row r="74" spans="1:38" ht="15.75" customHeight="1">
      <c r="A74" s="60" t="s">
        <v>176</v>
      </c>
      <c r="B74" s="61" t="s">
        <v>39</v>
      </c>
      <c r="C74" s="45"/>
      <c r="D74" s="45"/>
      <c r="E74" s="52">
        <f t="shared" si="3"/>
        <v>217</v>
      </c>
      <c r="F74" s="36"/>
      <c r="G74" s="36"/>
      <c r="H74" s="3"/>
      <c r="I74" s="45">
        <v>1</v>
      </c>
      <c r="J74" s="36"/>
      <c r="K74" s="3"/>
      <c r="L74" s="3"/>
      <c r="M74" s="3"/>
      <c r="N74" s="3"/>
      <c r="O74" s="3">
        <f>INDEX(データ!$C$2:$C$25,MATCH(A74,データ!$A$2:$A$25,0))</f>
        <v>15</v>
      </c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6"/>
      <c r="AJ74" s="3">
        <f>INDEX(データ!$K$49:$K$60,MATCH(AK74,データ!$J$49:$J$60,0))</f>
        <v>53</v>
      </c>
      <c r="AK74" s="39" t="str">
        <f t="shared" si="0"/>
        <v>富山市</v>
      </c>
      <c r="AL74" s="36"/>
    </row>
    <row r="75" spans="1:38" ht="15.75" customHeight="1">
      <c r="A75" s="62" t="s">
        <v>176</v>
      </c>
      <c r="B75" s="61" t="s">
        <v>39</v>
      </c>
      <c r="C75" s="46"/>
      <c r="D75" s="46"/>
      <c r="E75" s="53">
        <f t="shared" si="3"/>
        <v>218</v>
      </c>
      <c r="F75" s="37"/>
      <c r="G75" s="37"/>
      <c r="H75" s="4"/>
      <c r="I75" s="46">
        <v>1</v>
      </c>
      <c r="J75" s="37"/>
      <c r="K75" s="4"/>
      <c r="L75" s="4"/>
      <c r="M75" s="4"/>
      <c r="N75" s="4"/>
      <c r="O75" s="3">
        <f>INDEX(データ!$C$2:$C$25,MATCH(A75,データ!$A$2:$A$25,0))</f>
        <v>15</v>
      </c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37"/>
      <c r="AJ75" s="4">
        <f>INDEX(データ!$K$49:$K$60,MATCH(AK75,データ!$J$49:$J$60,0))</f>
        <v>53</v>
      </c>
      <c r="AK75" s="40" t="str">
        <f t="shared" si="0"/>
        <v>富山市</v>
      </c>
      <c r="AL75" s="37"/>
    </row>
    <row r="76" spans="1:38" ht="15.75" customHeight="1">
      <c r="A76" s="62" t="s">
        <v>176</v>
      </c>
      <c r="B76" s="61" t="s">
        <v>39</v>
      </c>
      <c r="C76" s="46"/>
      <c r="D76" s="46"/>
      <c r="E76" s="53">
        <f t="shared" si="3"/>
        <v>219</v>
      </c>
      <c r="F76" s="37"/>
      <c r="G76" s="37"/>
      <c r="H76" s="4"/>
      <c r="I76" s="46">
        <v>1</v>
      </c>
      <c r="J76" s="37"/>
      <c r="K76" s="4"/>
      <c r="L76" s="4"/>
      <c r="M76" s="4"/>
      <c r="N76" s="4"/>
      <c r="O76" s="3">
        <f>INDEX(データ!$C$2:$C$25,MATCH(A76,データ!$A$2:$A$25,0))</f>
        <v>15</v>
      </c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37"/>
      <c r="AJ76" s="4">
        <f>INDEX(データ!$K$49:$K$60,MATCH(AK76,データ!$J$49:$J$60,0))</f>
        <v>53</v>
      </c>
      <c r="AK76" s="40" t="str">
        <f t="shared" si="0"/>
        <v>富山市</v>
      </c>
      <c r="AL76" s="37"/>
    </row>
    <row r="77" spans="1:38" ht="15.75" customHeight="1">
      <c r="A77" s="68" t="s">
        <v>176</v>
      </c>
      <c r="B77" s="67" t="s">
        <v>39</v>
      </c>
      <c r="C77" s="43"/>
      <c r="D77" s="43"/>
      <c r="E77" s="56">
        <f t="shared" si="3"/>
        <v>217</v>
      </c>
      <c r="F77" s="37"/>
      <c r="G77" s="37"/>
      <c r="H77" s="4"/>
      <c r="I77" s="43">
        <v>2</v>
      </c>
      <c r="J77" s="37"/>
      <c r="K77" s="4"/>
      <c r="L77" s="4"/>
      <c r="M77" s="4"/>
      <c r="N77" s="4"/>
      <c r="O77" s="3">
        <f>INDEX(データ!$C$2:$C$25,MATCH(A77,データ!$A$2:$A$25,0))</f>
        <v>15</v>
      </c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37"/>
      <c r="AJ77" s="4">
        <f>INDEX(データ!$K$49:$K$60,MATCH(AK77,データ!$J$49:$J$60,0))</f>
        <v>53</v>
      </c>
      <c r="AK77" s="40" t="str">
        <f t="shared" si="0"/>
        <v>富山市</v>
      </c>
      <c r="AL77" s="37"/>
    </row>
    <row r="78" spans="1:38" ht="15.75" customHeight="1">
      <c r="A78" s="68" t="s">
        <v>176</v>
      </c>
      <c r="B78" s="67" t="s">
        <v>39</v>
      </c>
      <c r="C78" s="43"/>
      <c r="D78" s="43"/>
      <c r="E78" s="56">
        <f t="shared" si="3"/>
        <v>218</v>
      </c>
      <c r="F78" s="37"/>
      <c r="G78" s="37"/>
      <c r="H78" s="4"/>
      <c r="I78" s="43">
        <v>2</v>
      </c>
      <c r="J78" s="37"/>
      <c r="K78" s="4"/>
      <c r="L78" s="4"/>
      <c r="M78" s="4"/>
      <c r="N78" s="4"/>
      <c r="O78" s="3">
        <f>INDEX(データ!$C$2:$C$25,MATCH(A78,データ!$A$2:$A$25,0))</f>
        <v>15</v>
      </c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37"/>
      <c r="AJ78" s="4">
        <f>INDEX(データ!$K$49:$K$60,MATCH(AK78,データ!$J$49:$J$60,0))</f>
        <v>53</v>
      </c>
      <c r="AK78" s="40" t="str">
        <f t="shared" si="0"/>
        <v>富山市</v>
      </c>
      <c r="AL78" s="37"/>
    </row>
    <row r="79" spans="1:38" ht="15.75" customHeight="1">
      <c r="A79" s="70" t="s">
        <v>176</v>
      </c>
      <c r="B79" s="67" t="s">
        <v>39</v>
      </c>
      <c r="C79" s="44"/>
      <c r="D79" s="44"/>
      <c r="E79" s="57">
        <f t="shared" si="3"/>
        <v>219</v>
      </c>
      <c r="F79" s="38"/>
      <c r="G79" s="38"/>
      <c r="H79" s="5"/>
      <c r="I79" s="44">
        <v>2</v>
      </c>
      <c r="J79" s="38"/>
      <c r="K79" s="5"/>
      <c r="L79" s="5"/>
      <c r="M79" s="5"/>
      <c r="N79" s="5"/>
      <c r="O79" s="3">
        <f>INDEX(データ!$C$2:$C$25,MATCH(A79,データ!$A$2:$A$25,0))</f>
        <v>15</v>
      </c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38"/>
      <c r="AJ79" s="5">
        <f>INDEX(データ!$K$49:$K$60,MATCH(AK79,データ!$J$49:$J$60,0))</f>
        <v>53</v>
      </c>
      <c r="AK79" s="41" t="str">
        <f t="shared" si="0"/>
        <v>富山市</v>
      </c>
      <c r="AL79" s="38"/>
    </row>
    <row r="80" spans="1:38" ht="15.75" customHeight="1">
      <c r="A80" s="60" t="s">
        <v>176</v>
      </c>
      <c r="B80" s="61" t="s">
        <v>40</v>
      </c>
      <c r="C80" s="45"/>
      <c r="D80" s="45"/>
      <c r="E80" s="52">
        <f t="shared" si="3"/>
        <v>220</v>
      </c>
      <c r="F80" s="36"/>
      <c r="G80" s="36"/>
      <c r="H80" s="3"/>
      <c r="I80" s="45">
        <v>1</v>
      </c>
      <c r="J80" s="36"/>
      <c r="K80" s="3"/>
      <c r="L80" s="3"/>
      <c r="M80" s="3"/>
      <c r="N80" s="3"/>
      <c r="O80" s="3">
        <f>INDEX(データ!$C$2:$C$25,MATCH(A80,データ!$A$2:$A$25,0))</f>
        <v>15</v>
      </c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6"/>
      <c r="AJ80" s="3">
        <f>INDEX(データ!$K$49:$K$60,MATCH(AK80,データ!$J$49:$J$60,0))</f>
        <v>53</v>
      </c>
      <c r="AK80" s="39" t="str">
        <f t="shared" si="0"/>
        <v>富山市</v>
      </c>
      <c r="AL80" s="36"/>
    </row>
    <row r="81" spans="1:38" ht="15.75" customHeight="1">
      <c r="A81" s="62" t="s">
        <v>176</v>
      </c>
      <c r="B81" s="61" t="s">
        <v>40</v>
      </c>
      <c r="C81" s="46"/>
      <c r="D81" s="46"/>
      <c r="E81" s="53">
        <f t="shared" si="3"/>
        <v>221</v>
      </c>
      <c r="F81" s="37"/>
      <c r="G81" s="37"/>
      <c r="H81" s="4"/>
      <c r="I81" s="46">
        <v>1</v>
      </c>
      <c r="J81" s="37"/>
      <c r="K81" s="4"/>
      <c r="L81" s="4"/>
      <c r="M81" s="4"/>
      <c r="N81" s="4"/>
      <c r="O81" s="3">
        <f>INDEX(データ!$C$2:$C$25,MATCH(A81,データ!$A$2:$A$25,0))</f>
        <v>15</v>
      </c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37"/>
      <c r="AJ81" s="4">
        <f>INDEX(データ!$K$49:$K$60,MATCH(AK81,データ!$J$49:$J$60,0))</f>
        <v>53</v>
      </c>
      <c r="AK81" s="40" t="str">
        <f t="shared" si="0"/>
        <v>富山市</v>
      </c>
      <c r="AL81" s="37"/>
    </row>
    <row r="82" spans="1:38" ht="15.75" customHeight="1">
      <c r="A82" s="62" t="s">
        <v>176</v>
      </c>
      <c r="B82" s="61" t="s">
        <v>40</v>
      </c>
      <c r="C82" s="46"/>
      <c r="D82" s="46"/>
      <c r="E82" s="53">
        <f t="shared" si="3"/>
        <v>222</v>
      </c>
      <c r="F82" s="37"/>
      <c r="G82" s="37"/>
      <c r="H82" s="4"/>
      <c r="I82" s="46">
        <v>1</v>
      </c>
      <c r="J82" s="37"/>
      <c r="K82" s="4"/>
      <c r="L82" s="4"/>
      <c r="M82" s="4"/>
      <c r="N82" s="4"/>
      <c r="O82" s="3">
        <f>INDEX(データ!$C$2:$C$25,MATCH(A82,データ!$A$2:$A$25,0))</f>
        <v>15</v>
      </c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37"/>
      <c r="AJ82" s="4">
        <f>INDEX(データ!$K$49:$K$60,MATCH(AK82,データ!$J$49:$J$60,0))</f>
        <v>53</v>
      </c>
      <c r="AK82" s="40" t="str">
        <f t="shared" si="0"/>
        <v>富山市</v>
      </c>
      <c r="AL82" s="37"/>
    </row>
    <row r="83" spans="1:38" ht="15.75" customHeight="1">
      <c r="A83" s="68" t="s">
        <v>176</v>
      </c>
      <c r="B83" s="67" t="s">
        <v>40</v>
      </c>
      <c r="C83" s="43"/>
      <c r="D83" s="43"/>
      <c r="E83" s="56">
        <f t="shared" si="3"/>
        <v>220</v>
      </c>
      <c r="F83" s="37"/>
      <c r="G83" s="37"/>
      <c r="H83" s="4"/>
      <c r="I83" s="43">
        <v>2</v>
      </c>
      <c r="J83" s="37"/>
      <c r="K83" s="4"/>
      <c r="L83" s="4"/>
      <c r="M83" s="4"/>
      <c r="N83" s="4"/>
      <c r="O83" s="3">
        <f>INDEX(データ!$C$2:$C$25,MATCH(A83,データ!$A$2:$A$25,0))</f>
        <v>15</v>
      </c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37"/>
      <c r="AJ83" s="4">
        <f>INDEX(データ!$K$49:$K$60,MATCH(AK83,データ!$J$49:$J$60,0))</f>
        <v>53</v>
      </c>
      <c r="AK83" s="40" t="str">
        <f t="shared" si="0"/>
        <v>富山市</v>
      </c>
      <c r="AL83" s="37"/>
    </row>
    <row r="84" spans="1:38" ht="15.75" customHeight="1">
      <c r="A84" s="68" t="s">
        <v>176</v>
      </c>
      <c r="B84" s="67" t="s">
        <v>40</v>
      </c>
      <c r="C84" s="43"/>
      <c r="D84" s="43"/>
      <c r="E84" s="56">
        <f t="shared" si="3"/>
        <v>221</v>
      </c>
      <c r="F84" s="37"/>
      <c r="G84" s="37"/>
      <c r="H84" s="4"/>
      <c r="I84" s="43">
        <v>2</v>
      </c>
      <c r="J84" s="37"/>
      <c r="K84" s="4"/>
      <c r="L84" s="4"/>
      <c r="M84" s="4"/>
      <c r="N84" s="4"/>
      <c r="O84" s="3">
        <f>INDEX(データ!$C$2:$C$25,MATCH(A84,データ!$A$2:$A$25,0))</f>
        <v>15</v>
      </c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37"/>
      <c r="AJ84" s="4">
        <f>INDEX(データ!$K$49:$K$60,MATCH(AK84,データ!$J$49:$J$60,0))</f>
        <v>53</v>
      </c>
      <c r="AK84" s="40" t="str">
        <f t="shared" si="0"/>
        <v>富山市</v>
      </c>
      <c r="AL84" s="37"/>
    </row>
    <row r="85" spans="1:38" ht="15.75" customHeight="1">
      <c r="A85" s="70" t="s">
        <v>176</v>
      </c>
      <c r="B85" s="67" t="s">
        <v>40</v>
      </c>
      <c r="C85" s="44"/>
      <c r="D85" s="44"/>
      <c r="E85" s="57">
        <f t="shared" si="3"/>
        <v>222</v>
      </c>
      <c r="F85" s="38"/>
      <c r="G85" s="38"/>
      <c r="H85" s="5"/>
      <c r="I85" s="44">
        <v>2</v>
      </c>
      <c r="J85" s="38"/>
      <c r="K85" s="5"/>
      <c r="L85" s="5"/>
      <c r="M85" s="5"/>
      <c r="N85" s="5"/>
      <c r="O85" s="3">
        <f>INDEX(データ!$C$2:$C$25,MATCH(A85,データ!$A$2:$A$25,0))</f>
        <v>15</v>
      </c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38"/>
      <c r="AJ85" s="5">
        <f>INDEX(データ!$K$49:$K$60,MATCH(AK85,データ!$J$49:$J$60,0))</f>
        <v>53</v>
      </c>
      <c r="AK85" s="41" t="str">
        <f t="shared" si="0"/>
        <v>富山市</v>
      </c>
      <c r="AL85" s="38"/>
    </row>
    <row r="86" spans="1:38" ht="15.75" customHeight="1">
      <c r="A86" s="60" t="s">
        <v>176</v>
      </c>
      <c r="B86" s="61" t="s">
        <v>41</v>
      </c>
      <c r="C86" s="45"/>
      <c r="D86" s="45"/>
      <c r="E86" s="52">
        <f t="shared" si="3"/>
        <v>223</v>
      </c>
      <c r="F86" s="36"/>
      <c r="G86" s="36"/>
      <c r="H86" s="3"/>
      <c r="I86" s="45">
        <v>1</v>
      </c>
      <c r="J86" s="36"/>
      <c r="K86" s="3"/>
      <c r="L86" s="3"/>
      <c r="M86" s="3"/>
      <c r="N86" s="3"/>
      <c r="O86" s="3">
        <f>INDEX(データ!$C$2:$C$25,MATCH(A86,データ!$A$2:$A$25,0))</f>
        <v>15</v>
      </c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6"/>
      <c r="AJ86" s="3">
        <f>INDEX(データ!$K$49:$K$60,MATCH(AK86,データ!$J$49:$J$60,0))</f>
        <v>53</v>
      </c>
      <c r="AK86" s="39" t="str">
        <f t="shared" si="0"/>
        <v>富山市</v>
      </c>
      <c r="AL86" s="36"/>
    </row>
    <row r="87" spans="1:38" ht="15.75" customHeight="1">
      <c r="A87" s="62" t="s">
        <v>176</v>
      </c>
      <c r="B87" s="61" t="s">
        <v>41</v>
      </c>
      <c r="C87" s="46"/>
      <c r="D87" s="46"/>
      <c r="E87" s="53">
        <f t="shared" si="3"/>
        <v>224</v>
      </c>
      <c r="F87" s="37"/>
      <c r="G87" s="37"/>
      <c r="H87" s="4"/>
      <c r="I87" s="46">
        <v>1</v>
      </c>
      <c r="J87" s="37"/>
      <c r="K87" s="4"/>
      <c r="L87" s="4"/>
      <c r="M87" s="4"/>
      <c r="N87" s="4"/>
      <c r="O87" s="3">
        <f>INDEX(データ!$C$2:$C$25,MATCH(A87,データ!$A$2:$A$25,0))</f>
        <v>15</v>
      </c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37"/>
      <c r="AJ87" s="4">
        <f>INDEX(データ!$K$49:$K$60,MATCH(AK87,データ!$J$49:$J$60,0))</f>
        <v>53</v>
      </c>
      <c r="AK87" s="40" t="str">
        <f t="shared" ref="AK87:AK113" si="4">$AK$2</f>
        <v>富山市</v>
      </c>
      <c r="AL87" s="37"/>
    </row>
    <row r="88" spans="1:38" ht="15.75" customHeight="1">
      <c r="A88" s="62" t="s">
        <v>176</v>
      </c>
      <c r="B88" s="61" t="s">
        <v>41</v>
      </c>
      <c r="C88" s="46"/>
      <c r="D88" s="46"/>
      <c r="E88" s="53">
        <f t="shared" si="3"/>
        <v>225</v>
      </c>
      <c r="F88" s="37"/>
      <c r="G88" s="37"/>
      <c r="H88" s="4"/>
      <c r="I88" s="46">
        <v>1</v>
      </c>
      <c r="J88" s="37"/>
      <c r="K88" s="4"/>
      <c r="L88" s="4"/>
      <c r="M88" s="4"/>
      <c r="N88" s="4"/>
      <c r="O88" s="3">
        <f>INDEX(データ!$C$2:$C$25,MATCH(A88,データ!$A$2:$A$25,0))</f>
        <v>15</v>
      </c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37"/>
      <c r="AJ88" s="4">
        <f>INDEX(データ!$K$49:$K$60,MATCH(AK88,データ!$J$49:$J$60,0))</f>
        <v>53</v>
      </c>
      <c r="AK88" s="40" t="str">
        <f t="shared" si="4"/>
        <v>富山市</v>
      </c>
      <c r="AL88" s="37"/>
    </row>
    <row r="89" spans="1:38" ht="15.75" customHeight="1">
      <c r="A89" s="68" t="s">
        <v>176</v>
      </c>
      <c r="B89" s="67" t="s">
        <v>41</v>
      </c>
      <c r="C89" s="43"/>
      <c r="D89" s="43"/>
      <c r="E89" s="56">
        <f t="shared" si="3"/>
        <v>223</v>
      </c>
      <c r="F89" s="37"/>
      <c r="G89" s="37"/>
      <c r="H89" s="4"/>
      <c r="I89" s="43">
        <v>2</v>
      </c>
      <c r="J89" s="37"/>
      <c r="K89" s="4"/>
      <c r="L89" s="4"/>
      <c r="M89" s="4"/>
      <c r="N89" s="4"/>
      <c r="O89" s="3">
        <f>INDEX(データ!$C$2:$C$25,MATCH(A89,データ!$A$2:$A$25,0))</f>
        <v>15</v>
      </c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37"/>
      <c r="AJ89" s="4">
        <f>INDEX(データ!$K$49:$K$60,MATCH(AK89,データ!$J$49:$J$60,0))</f>
        <v>53</v>
      </c>
      <c r="AK89" s="40" t="str">
        <f t="shared" si="4"/>
        <v>富山市</v>
      </c>
      <c r="AL89" s="37"/>
    </row>
    <row r="90" spans="1:38" ht="15.75" customHeight="1">
      <c r="A90" s="68" t="s">
        <v>176</v>
      </c>
      <c r="B90" s="67" t="s">
        <v>41</v>
      </c>
      <c r="C90" s="43"/>
      <c r="D90" s="43"/>
      <c r="E90" s="56">
        <f t="shared" si="3"/>
        <v>224</v>
      </c>
      <c r="F90" s="37"/>
      <c r="G90" s="37"/>
      <c r="H90" s="4"/>
      <c r="I90" s="43">
        <v>2</v>
      </c>
      <c r="J90" s="37"/>
      <c r="K90" s="4"/>
      <c r="L90" s="4"/>
      <c r="M90" s="4"/>
      <c r="N90" s="4"/>
      <c r="O90" s="3">
        <f>INDEX(データ!$C$2:$C$25,MATCH(A90,データ!$A$2:$A$25,0))</f>
        <v>15</v>
      </c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37"/>
      <c r="AJ90" s="4">
        <f>INDEX(データ!$K$49:$K$60,MATCH(AK90,データ!$J$49:$J$60,0))</f>
        <v>53</v>
      </c>
      <c r="AK90" s="40" t="str">
        <f t="shared" si="4"/>
        <v>富山市</v>
      </c>
      <c r="AL90" s="37"/>
    </row>
    <row r="91" spans="1:38" ht="15.75" customHeight="1">
      <c r="A91" s="70" t="s">
        <v>176</v>
      </c>
      <c r="B91" s="67" t="s">
        <v>41</v>
      </c>
      <c r="C91" s="44"/>
      <c r="D91" s="44"/>
      <c r="E91" s="57">
        <f t="shared" si="3"/>
        <v>225</v>
      </c>
      <c r="F91" s="38"/>
      <c r="G91" s="38"/>
      <c r="H91" s="5"/>
      <c r="I91" s="44">
        <v>2</v>
      </c>
      <c r="J91" s="38"/>
      <c r="K91" s="5"/>
      <c r="L91" s="5"/>
      <c r="M91" s="5"/>
      <c r="N91" s="5"/>
      <c r="O91" s="3">
        <f>INDEX(データ!$C$2:$C$25,MATCH(A91,データ!$A$2:$A$25,0))</f>
        <v>15</v>
      </c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38"/>
      <c r="AJ91" s="5">
        <f>INDEX(データ!$K$49:$K$60,MATCH(AK91,データ!$J$49:$J$60,0))</f>
        <v>53</v>
      </c>
      <c r="AK91" s="41" t="str">
        <f t="shared" si="4"/>
        <v>富山市</v>
      </c>
      <c r="AL91" s="38"/>
    </row>
    <row r="92" spans="1:38" ht="15.75" customHeight="1">
      <c r="A92" s="60" t="s">
        <v>176</v>
      </c>
      <c r="B92" s="61" t="s">
        <v>42</v>
      </c>
      <c r="C92" s="45"/>
      <c r="D92" s="45"/>
      <c r="E92" s="52">
        <f t="shared" si="3"/>
        <v>226</v>
      </c>
      <c r="F92" s="36"/>
      <c r="G92" s="36"/>
      <c r="H92" s="3"/>
      <c r="I92" s="45">
        <v>1</v>
      </c>
      <c r="J92" s="36"/>
      <c r="K92" s="3"/>
      <c r="L92" s="3"/>
      <c r="M92" s="3"/>
      <c r="N92" s="3"/>
      <c r="O92" s="3">
        <f>INDEX(データ!$C$2:$C$25,MATCH(A92,データ!$A$2:$A$25,0))</f>
        <v>15</v>
      </c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6"/>
      <c r="AJ92" s="3">
        <f>INDEX(データ!$K$49:$K$60,MATCH(AK92,データ!$J$49:$J$60,0))</f>
        <v>53</v>
      </c>
      <c r="AK92" s="39" t="str">
        <f t="shared" si="4"/>
        <v>富山市</v>
      </c>
      <c r="AL92" s="36"/>
    </row>
    <row r="93" spans="1:38" ht="15.75" customHeight="1">
      <c r="A93" s="62" t="s">
        <v>176</v>
      </c>
      <c r="B93" s="61" t="s">
        <v>42</v>
      </c>
      <c r="C93" s="46"/>
      <c r="D93" s="46"/>
      <c r="E93" s="53">
        <f t="shared" si="3"/>
        <v>227</v>
      </c>
      <c r="F93" s="37"/>
      <c r="G93" s="37"/>
      <c r="H93" s="4"/>
      <c r="I93" s="46">
        <v>1</v>
      </c>
      <c r="J93" s="37"/>
      <c r="K93" s="4"/>
      <c r="L93" s="4"/>
      <c r="M93" s="4"/>
      <c r="N93" s="4"/>
      <c r="O93" s="3">
        <f>INDEX(データ!$C$2:$C$25,MATCH(A93,データ!$A$2:$A$25,0))</f>
        <v>15</v>
      </c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37"/>
      <c r="AJ93" s="4">
        <f>INDEX(データ!$K$49:$K$60,MATCH(AK93,データ!$J$49:$J$60,0))</f>
        <v>53</v>
      </c>
      <c r="AK93" s="40" t="str">
        <f t="shared" si="4"/>
        <v>富山市</v>
      </c>
      <c r="AL93" s="37"/>
    </row>
    <row r="94" spans="1:38" ht="15.75" customHeight="1">
      <c r="A94" s="62" t="s">
        <v>176</v>
      </c>
      <c r="B94" s="61" t="s">
        <v>42</v>
      </c>
      <c r="C94" s="46"/>
      <c r="D94" s="46"/>
      <c r="E94" s="53">
        <f t="shared" si="3"/>
        <v>228</v>
      </c>
      <c r="F94" s="37"/>
      <c r="G94" s="37"/>
      <c r="H94" s="4"/>
      <c r="I94" s="46">
        <v>1</v>
      </c>
      <c r="J94" s="37"/>
      <c r="K94" s="4"/>
      <c r="L94" s="4"/>
      <c r="M94" s="4"/>
      <c r="N94" s="4"/>
      <c r="O94" s="3">
        <f>INDEX(データ!$C$2:$C$25,MATCH(A94,データ!$A$2:$A$25,0))</f>
        <v>15</v>
      </c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37"/>
      <c r="AJ94" s="4">
        <f>INDEX(データ!$K$49:$K$60,MATCH(AK94,データ!$J$49:$J$60,0))</f>
        <v>53</v>
      </c>
      <c r="AK94" s="40" t="str">
        <f t="shared" si="4"/>
        <v>富山市</v>
      </c>
      <c r="AL94" s="37"/>
    </row>
    <row r="95" spans="1:38" ht="15.75" customHeight="1">
      <c r="A95" s="68" t="s">
        <v>176</v>
      </c>
      <c r="B95" s="67" t="s">
        <v>42</v>
      </c>
      <c r="C95" s="43"/>
      <c r="D95" s="43"/>
      <c r="E95" s="56">
        <f t="shared" si="3"/>
        <v>226</v>
      </c>
      <c r="F95" s="37"/>
      <c r="G95" s="37"/>
      <c r="H95" s="4"/>
      <c r="I95" s="43">
        <v>2</v>
      </c>
      <c r="J95" s="37"/>
      <c r="K95" s="4"/>
      <c r="L95" s="4"/>
      <c r="M95" s="4"/>
      <c r="N95" s="4"/>
      <c r="O95" s="3">
        <f>INDEX(データ!$C$2:$C$25,MATCH(A95,データ!$A$2:$A$25,0))</f>
        <v>15</v>
      </c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37"/>
      <c r="AJ95" s="4">
        <f>INDEX(データ!$K$49:$K$60,MATCH(AK95,データ!$J$49:$J$60,0))</f>
        <v>53</v>
      </c>
      <c r="AK95" s="40" t="str">
        <f t="shared" si="4"/>
        <v>富山市</v>
      </c>
      <c r="AL95" s="37"/>
    </row>
    <row r="96" spans="1:38" ht="15.75" customHeight="1">
      <c r="A96" s="68" t="s">
        <v>176</v>
      </c>
      <c r="B96" s="67" t="s">
        <v>42</v>
      </c>
      <c r="C96" s="43"/>
      <c r="D96" s="43"/>
      <c r="E96" s="56">
        <f t="shared" si="3"/>
        <v>227</v>
      </c>
      <c r="F96" s="37"/>
      <c r="G96" s="37"/>
      <c r="H96" s="4"/>
      <c r="I96" s="43">
        <v>2</v>
      </c>
      <c r="J96" s="37"/>
      <c r="K96" s="4"/>
      <c r="L96" s="4"/>
      <c r="M96" s="4"/>
      <c r="N96" s="4"/>
      <c r="O96" s="3">
        <f>INDEX(データ!$C$2:$C$25,MATCH(A96,データ!$A$2:$A$25,0))</f>
        <v>15</v>
      </c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37"/>
      <c r="AJ96" s="4">
        <f>INDEX(データ!$K$49:$K$60,MATCH(AK96,データ!$J$49:$J$60,0))</f>
        <v>53</v>
      </c>
      <c r="AK96" s="40" t="str">
        <f t="shared" si="4"/>
        <v>富山市</v>
      </c>
      <c r="AL96" s="37"/>
    </row>
    <row r="97" spans="1:38" ht="15.75" customHeight="1">
      <c r="A97" s="70" t="s">
        <v>176</v>
      </c>
      <c r="B97" s="67" t="s">
        <v>42</v>
      </c>
      <c r="C97" s="44"/>
      <c r="D97" s="44"/>
      <c r="E97" s="57">
        <f t="shared" si="3"/>
        <v>228</v>
      </c>
      <c r="F97" s="38"/>
      <c r="G97" s="38"/>
      <c r="H97" s="5"/>
      <c r="I97" s="44">
        <v>2</v>
      </c>
      <c r="J97" s="38"/>
      <c r="K97" s="5"/>
      <c r="L97" s="5"/>
      <c r="M97" s="5"/>
      <c r="N97" s="5"/>
      <c r="O97" s="3">
        <f>INDEX(データ!$C$2:$C$25,MATCH(A97,データ!$A$2:$A$25,0))</f>
        <v>15</v>
      </c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38"/>
      <c r="AJ97" s="5">
        <f>INDEX(データ!$K$49:$K$60,MATCH(AK97,データ!$J$49:$J$60,0))</f>
        <v>53</v>
      </c>
      <c r="AK97" s="41" t="str">
        <f t="shared" si="4"/>
        <v>富山市</v>
      </c>
      <c r="AL97" s="38"/>
    </row>
    <row r="98" spans="1:38" ht="15.75" customHeight="1">
      <c r="A98" s="60" t="s">
        <v>102</v>
      </c>
      <c r="B98" s="61" t="s">
        <v>27</v>
      </c>
      <c r="C98" s="45"/>
      <c r="D98" s="45"/>
      <c r="E98" s="52">
        <f>MAX(E2:E97)+1</f>
        <v>229</v>
      </c>
      <c r="F98" s="36"/>
      <c r="G98" s="36"/>
      <c r="H98" s="3"/>
      <c r="I98" s="52">
        <v>1</v>
      </c>
      <c r="J98" s="36"/>
      <c r="K98" s="3"/>
      <c r="L98" s="3"/>
      <c r="M98" s="3"/>
      <c r="N98" s="3"/>
      <c r="O98" s="3">
        <f>INDEX(データ!$C$2:$C$25,MATCH(A98,データ!$A$2:$A$25,0))</f>
        <v>2</v>
      </c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6"/>
      <c r="AJ98" s="3">
        <f>INDEX(データ!$K$49:$K$60,MATCH(AK98,データ!$J$49:$J$60,0))</f>
        <v>53</v>
      </c>
      <c r="AK98" s="39" t="str">
        <f t="shared" si="4"/>
        <v>富山市</v>
      </c>
      <c r="AL98" s="36"/>
    </row>
    <row r="99" spans="1:38" ht="15.75" customHeight="1">
      <c r="A99" s="62" t="s">
        <v>102</v>
      </c>
      <c r="B99" s="63" t="s">
        <v>28</v>
      </c>
      <c r="C99" s="46"/>
      <c r="D99" s="46"/>
      <c r="E99" s="53">
        <f>+E98+1</f>
        <v>230</v>
      </c>
      <c r="F99" s="37"/>
      <c r="G99" s="37"/>
      <c r="H99" s="4"/>
      <c r="I99" s="53">
        <v>1</v>
      </c>
      <c r="J99" s="37"/>
      <c r="K99" s="4"/>
      <c r="L99" s="4"/>
      <c r="M99" s="4"/>
      <c r="N99" s="4"/>
      <c r="O99" s="4">
        <f>INDEX(データ!$C$2:$C$25,MATCH(A99,データ!$A$2:$A$25,0))</f>
        <v>2</v>
      </c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37"/>
      <c r="AJ99" s="4">
        <f>INDEX(データ!$K$49:$K$60,MATCH(AK99,データ!$J$49:$J$60,0))</f>
        <v>53</v>
      </c>
      <c r="AK99" s="40" t="str">
        <f t="shared" si="4"/>
        <v>富山市</v>
      </c>
      <c r="AL99" s="37"/>
    </row>
    <row r="100" spans="1:38" ht="15.75" customHeight="1">
      <c r="A100" s="62" t="s">
        <v>102</v>
      </c>
      <c r="B100" s="63" t="s">
        <v>29</v>
      </c>
      <c r="C100" s="46"/>
      <c r="D100" s="46"/>
      <c r="E100" s="52">
        <f t="shared" ref="E100:E163" si="5">+E99+1</f>
        <v>231</v>
      </c>
      <c r="F100" s="37"/>
      <c r="G100" s="37"/>
      <c r="H100" s="4"/>
      <c r="I100" s="53">
        <v>1</v>
      </c>
      <c r="J100" s="37"/>
      <c r="K100" s="4"/>
      <c r="L100" s="4"/>
      <c r="M100" s="4"/>
      <c r="N100" s="4"/>
      <c r="O100" s="4">
        <f>INDEX(データ!$C$2:$C$25,MATCH(A100,データ!$A$2:$A$25,0))</f>
        <v>2</v>
      </c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37"/>
      <c r="AJ100" s="4">
        <f>INDEX(データ!$K$49:$K$60,MATCH(AK100,データ!$J$49:$J$60,0))</f>
        <v>53</v>
      </c>
      <c r="AK100" s="40" t="str">
        <f t="shared" si="4"/>
        <v>富山市</v>
      </c>
      <c r="AL100" s="37"/>
    </row>
    <row r="101" spans="1:38" ht="15.75" customHeight="1">
      <c r="A101" s="62" t="s">
        <v>102</v>
      </c>
      <c r="B101" s="63" t="s">
        <v>30</v>
      </c>
      <c r="C101" s="46"/>
      <c r="D101" s="46"/>
      <c r="E101" s="53">
        <f t="shared" si="5"/>
        <v>232</v>
      </c>
      <c r="F101" s="37"/>
      <c r="G101" s="37"/>
      <c r="H101" s="4"/>
      <c r="I101" s="53">
        <v>1</v>
      </c>
      <c r="J101" s="37"/>
      <c r="K101" s="4"/>
      <c r="L101" s="4"/>
      <c r="M101" s="4"/>
      <c r="N101" s="4"/>
      <c r="O101" s="4">
        <f>INDEX(データ!$C$2:$C$25,MATCH(A101,データ!$A$2:$A$25,0))</f>
        <v>2</v>
      </c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37"/>
      <c r="AJ101" s="4">
        <f>INDEX(データ!$K$49:$K$60,MATCH(AK101,データ!$J$49:$J$60,0))</f>
        <v>53</v>
      </c>
      <c r="AK101" s="40" t="str">
        <f t="shared" si="4"/>
        <v>富山市</v>
      </c>
      <c r="AL101" s="37"/>
    </row>
    <row r="102" spans="1:38" ht="15.75" customHeight="1">
      <c r="A102" s="62" t="s">
        <v>102</v>
      </c>
      <c r="B102" s="63" t="s">
        <v>31</v>
      </c>
      <c r="C102" s="46"/>
      <c r="D102" s="46"/>
      <c r="E102" s="52">
        <f t="shared" si="5"/>
        <v>233</v>
      </c>
      <c r="F102" s="37"/>
      <c r="G102" s="37"/>
      <c r="H102" s="4"/>
      <c r="I102" s="53">
        <v>1</v>
      </c>
      <c r="J102" s="37"/>
      <c r="K102" s="4"/>
      <c r="L102" s="4"/>
      <c r="M102" s="4"/>
      <c r="N102" s="4"/>
      <c r="O102" s="4">
        <f>INDEX(データ!$C$2:$C$25,MATCH(A102,データ!$A$2:$A$25,0))</f>
        <v>2</v>
      </c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37"/>
      <c r="AJ102" s="4">
        <f>INDEX(データ!$K$49:$K$60,MATCH(AK102,データ!$J$49:$J$60,0))</f>
        <v>53</v>
      </c>
      <c r="AK102" s="40" t="str">
        <f t="shared" si="4"/>
        <v>富山市</v>
      </c>
      <c r="AL102" s="37"/>
    </row>
    <row r="103" spans="1:38" ht="15.75" customHeight="1">
      <c r="A103" s="62" t="s">
        <v>102</v>
      </c>
      <c r="B103" s="63" t="s">
        <v>32</v>
      </c>
      <c r="C103" s="46"/>
      <c r="D103" s="46"/>
      <c r="E103" s="53">
        <f t="shared" si="5"/>
        <v>234</v>
      </c>
      <c r="F103" s="37"/>
      <c r="G103" s="37"/>
      <c r="H103" s="4"/>
      <c r="I103" s="53">
        <v>1</v>
      </c>
      <c r="J103" s="37"/>
      <c r="K103" s="4"/>
      <c r="L103" s="4"/>
      <c r="M103" s="4"/>
      <c r="N103" s="4"/>
      <c r="O103" s="4">
        <f>INDEX(データ!$C$2:$C$25,MATCH(A103,データ!$A$2:$A$25,0))</f>
        <v>2</v>
      </c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37"/>
      <c r="AJ103" s="4">
        <f>INDEX(データ!$K$49:$K$60,MATCH(AK103,データ!$J$49:$J$60,0))</f>
        <v>53</v>
      </c>
      <c r="AK103" s="40" t="str">
        <f t="shared" si="4"/>
        <v>富山市</v>
      </c>
      <c r="AL103" s="37"/>
    </row>
    <row r="104" spans="1:38" ht="15.75" customHeight="1">
      <c r="A104" s="62" t="s">
        <v>102</v>
      </c>
      <c r="B104" s="63" t="s">
        <v>33</v>
      </c>
      <c r="C104" s="46"/>
      <c r="D104" s="46"/>
      <c r="E104" s="52">
        <f t="shared" si="5"/>
        <v>235</v>
      </c>
      <c r="F104" s="37"/>
      <c r="G104" s="37"/>
      <c r="H104" s="4"/>
      <c r="I104" s="53">
        <v>1</v>
      </c>
      <c r="J104" s="37"/>
      <c r="K104" s="4"/>
      <c r="L104" s="4"/>
      <c r="M104" s="4"/>
      <c r="N104" s="4"/>
      <c r="O104" s="4">
        <f>INDEX(データ!$C$2:$C$25,MATCH(A104,データ!$A$2:$A$25,0))</f>
        <v>2</v>
      </c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37"/>
      <c r="AJ104" s="4">
        <f>INDEX(データ!$K$49:$K$60,MATCH(AK104,データ!$J$49:$J$60,0))</f>
        <v>53</v>
      </c>
      <c r="AK104" s="40" t="str">
        <f t="shared" si="4"/>
        <v>富山市</v>
      </c>
      <c r="AL104" s="37"/>
    </row>
    <row r="105" spans="1:38" ht="15.75" customHeight="1">
      <c r="A105" s="62" t="s">
        <v>102</v>
      </c>
      <c r="B105" s="63" t="s">
        <v>34</v>
      </c>
      <c r="C105" s="46"/>
      <c r="D105" s="46"/>
      <c r="E105" s="53">
        <f t="shared" si="5"/>
        <v>236</v>
      </c>
      <c r="F105" s="37"/>
      <c r="G105" s="37"/>
      <c r="H105" s="4"/>
      <c r="I105" s="53">
        <v>1</v>
      </c>
      <c r="J105" s="37"/>
      <c r="K105" s="4"/>
      <c r="L105" s="4"/>
      <c r="M105" s="4"/>
      <c r="N105" s="4"/>
      <c r="O105" s="4">
        <f>INDEX(データ!$C$2:$C$25,MATCH(A105,データ!$A$2:$A$25,0))</f>
        <v>2</v>
      </c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37"/>
      <c r="AJ105" s="4">
        <f>INDEX(データ!$K$49:$K$60,MATCH(AK105,データ!$J$49:$J$60,0))</f>
        <v>53</v>
      </c>
      <c r="AK105" s="40" t="str">
        <f t="shared" si="4"/>
        <v>富山市</v>
      </c>
      <c r="AL105" s="37"/>
    </row>
    <row r="106" spans="1:38" ht="15.75" customHeight="1">
      <c r="A106" s="62" t="s">
        <v>102</v>
      </c>
      <c r="B106" s="63" t="s">
        <v>35</v>
      </c>
      <c r="C106" s="46"/>
      <c r="D106" s="46"/>
      <c r="E106" s="52">
        <f t="shared" si="5"/>
        <v>237</v>
      </c>
      <c r="F106" s="37"/>
      <c r="G106" s="37"/>
      <c r="H106" s="4"/>
      <c r="I106" s="53">
        <v>1</v>
      </c>
      <c r="J106" s="37"/>
      <c r="K106" s="4"/>
      <c r="L106" s="4"/>
      <c r="M106" s="4"/>
      <c r="N106" s="4"/>
      <c r="O106" s="4">
        <f>INDEX(データ!$C$2:$C$25,MATCH(A106,データ!$A$2:$A$25,0))</f>
        <v>2</v>
      </c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37"/>
      <c r="AJ106" s="4">
        <f>INDEX(データ!$K$49:$K$60,MATCH(AK106,データ!$J$49:$J$60,0))</f>
        <v>53</v>
      </c>
      <c r="AK106" s="40" t="str">
        <f t="shared" si="4"/>
        <v>富山市</v>
      </c>
      <c r="AL106" s="37"/>
    </row>
    <row r="107" spans="1:38" ht="15.75" customHeight="1">
      <c r="A107" s="62" t="s">
        <v>102</v>
      </c>
      <c r="B107" s="63" t="s">
        <v>36</v>
      </c>
      <c r="C107" s="46"/>
      <c r="D107" s="46"/>
      <c r="E107" s="53">
        <f t="shared" si="5"/>
        <v>238</v>
      </c>
      <c r="F107" s="37"/>
      <c r="G107" s="37"/>
      <c r="H107" s="4"/>
      <c r="I107" s="53">
        <v>1</v>
      </c>
      <c r="J107" s="37"/>
      <c r="K107" s="4"/>
      <c r="L107" s="4"/>
      <c r="M107" s="4"/>
      <c r="N107" s="4"/>
      <c r="O107" s="4">
        <f>INDEX(データ!$C$2:$C$25,MATCH(A107,データ!$A$2:$A$25,0))</f>
        <v>2</v>
      </c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37"/>
      <c r="AJ107" s="4">
        <f>INDEX(データ!$K$49:$K$60,MATCH(AK107,データ!$J$49:$J$60,0))</f>
        <v>53</v>
      </c>
      <c r="AK107" s="40" t="str">
        <f t="shared" si="4"/>
        <v>富山市</v>
      </c>
      <c r="AL107" s="37"/>
    </row>
    <row r="108" spans="1:38" ht="15.75" customHeight="1">
      <c r="A108" s="62" t="s">
        <v>102</v>
      </c>
      <c r="B108" s="63" t="s">
        <v>37</v>
      </c>
      <c r="C108" s="46"/>
      <c r="D108" s="46"/>
      <c r="E108" s="52">
        <f t="shared" si="5"/>
        <v>239</v>
      </c>
      <c r="F108" s="37"/>
      <c r="G108" s="37"/>
      <c r="H108" s="4"/>
      <c r="I108" s="53">
        <v>1</v>
      </c>
      <c r="J108" s="37"/>
      <c r="K108" s="4"/>
      <c r="L108" s="4"/>
      <c r="M108" s="4"/>
      <c r="N108" s="4"/>
      <c r="O108" s="4">
        <f>INDEX(データ!$C$2:$C$25,MATCH(A108,データ!$A$2:$A$25,0))</f>
        <v>2</v>
      </c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37"/>
      <c r="AJ108" s="4">
        <f>INDEX(データ!$K$49:$K$60,MATCH(AK108,データ!$J$49:$J$60,0))</f>
        <v>53</v>
      </c>
      <c r="AK108" s="40" t="str">
        <f t="shared" si="4"/>
        <v>富山市</v>
      </c>
      <c r="AL108" s="37"/>
    </row>
    <row r="109" spans="1:38" ht="15.75" customHeight="1">
      <c r="A109" s="62" t="s">
        <v>102</v>
      </c>
      <c r="B109" s="63" t="s">
        <v>38</v>
      </c>
      <c r="C109" s="46"/>
      <c r="D109" s="46"/>
      <c r="E109" s="53">
        <f t="shared" si="5"/>
        <v>240</v>
      </c>
      <c r="F109" s="37"/>
      <c r="G109" s="37"/>
      <c r="H109" s="4"/>
      <c r="I109" s="53">
        <v>1</v>
      </c>
      <c r="J109" s="37"/>
      <c r="K109" s="4"/>
      <c r="L109" s="4"/>
      <c r="M109" s="4"/>
      <c r="N109" s="4"/>
      <c r="O109" s="4">
        <f>INDEX(データ!$C$2:$C$25,MATCH(A109,データ!$A$2:$A$25,0))</f>
        <v>2</v>
      </c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37"/>
      <c r="AJ109" s="4">
        <f>INDEX(データ!$K$49:$K$60,MATCH(AK109,データ!$J$49:$J$60,0))</f>
        <v>53</v>
      </c>
      <c r="AK109" s="40" t="str">
        <f t="shared" si="4"/>
        <v>富山市</v>
      </c>
      <c r="AL109" s="37"/>
    </row>
    <row r="110" spans="1:38" ht="15.75" customHeight="1">
      <c r="A110" s="62" t="s">
        <v>102</v>
      </c>
      <c r="B110" s="63" t="s">
        <v>39</v>
      </c>
      <c r="C110" s="46"/>
      <c r="D110" s="46"/>
      <c r="E110" s="52">
        <f t="shared" si="5"/>
        <v>241</v>
      </c>
      <c r="F110" s="37"/>
      <c r="G110" s="37"/>
      <c r="H110" s="4"/>
      <c r="I110" s="53">
        <v>1</v>
      </c>
      <c r="J110" s="37"/>
      <c r="K110" s="4"/>
      <c r="L110" s="4"/>
      <c r="M110" s="4"/>
      <c r="N110" s="4"/>
      <c r="O110" s="4">
        <f>INDEX(データ!$C$2:$C$25,MATCH(A110,データ!$A$2:$A$25,0))</f>
        <v>2</v>
      </c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37"/>
      <c r="AJ110" s="4">
        <f>INDEX(データ!$K$49:$K$60,MATCH(AK110,データ!$J$49:$J$60,0))</f>
        <v>53</v>
      </c>
      <c r="AK110" s="40" t="str">
        <f t="shared" si="4"/>
        <v>富山市</v>
      </c>
      <c r="AL110" s="37"/>
    </row>
    <row r="111" spans="1:38" ht="15.75" customHeight="1">
      <c r="A111" s="62" t="s">
        <v>102</v>
      </c>
      <c r="B111" s="63" t="s">
        <v>40</v>
      </c>
      <c r="C111" s="46"/>
      <c r="D111" s="46"/>
      <c r="E111" s="53">
        <f t="shared" si="5"/>
        <v>242</v>
      </c>
      <c r="F111" s="37"/>
      <c r="G111" s="37"/>
      <c r="H111" s="4"/>
      <c r="I111" s="53">
        <v>1</v>
      </c>
      <c r="J111" s="37"/>
      <c r="K111" s="4"/>
      <c r="L111" s="4"/>
      <c r="M111" s="4"/>
      <c r="N111" s="4"/>
      <c r="O111" s="4">
        <f>INDEX(データ!$C$2:$C$25,MATCH(A111,データ!$A$2:$A$25,0))</f>
        <v>2</v>
      </c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37"/>
      <c r="AJ111" s="4">
        <f>INDEX(データ!$K$49:$K$60,MATCH(AK111,データ!$J$49:$J$60,0))</f>
        <v>53</v>
      </c>
      <c r="AK111" s="40" t="str">
        <f t="shared" si="4"/>
        <v>富山市</v>
      </c>
      <c r="AL111" s="37"/>
    </row>
    <row r="112" spans="1:38" ht="15.75" customHeight="1">
      <c r="A112" s="62" t="s">
        <v>102</v>
      </c>
      <c r="B112" s="63" t="s">
        <v>41</v>
      </c>
      <c r="C112" s="46"/>
      <c r="D112" s="46"/>
      <c r="E112" s="52">
        <f t="shared" si="5"/>
        <v>243</v>
      </c>
      <c r="F112" s="37"/>
      <c r="G112" s="37"/>
      <c r="H112" s="4"/>
      <c r="I112" s="53">
        <v>1</v>
      </c>
      <c r="J112" s="37"/>
      <c r="K112" s="4"/>
      <c r="L112" s="4"/>
      <c r="M112" s="4"/>
      <c r="N112" s="4"/>
      <c r="O112" s="4">
        <f>INDEX(データ!$C$2:$C$25,MATCH(A112,データ!$A$2:$A$25,0))</f>
        <v>2</v>
      </c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37"/>
      <c r="AJ112" s="4">
        <f>INDEX(データ!$K$49:$K$60,MATCH(AK112,データ!$J$49:$J$60,0))</f>
        <v>53</v>
      </c>
      <c r="AK112" s="40" t="str">
        <f t="shared" si="4"/>
        <v>富山市</v>
      </c>
      <c r="AL112" s="37"/>
    </row>
    <row r="113" spans="1:38" ht="15.75" customHeight="1">
      <c r="A113" s="64" t="s">
        <v>102</v>
      </c>
      <c r="B113" s="65" t="s">
        <v>42</v>
      </c>
      <c r="C113" s="47"/>
      <c r="D113" s="47"/>
      <c r="E113" s="53">
        <f t="shared" si="5"/>
        <v>244</v>
      </c>
      <c r="F113" s="38"/>
      <c r="G113" s="38"/>
      <c r="H113" s="5"/>
      <c r="I113" s="54">
        <v>1</v>
      </c>
      <c r="J113" s="38"/>
      <c r="K113" s="5"/>
      <c r="L113" s="5"/>
      <c r="M113" s="5"/>
      <c r="N113" s="5"/>
      <c r="O113" s="5">
        <f>INDEX(データ!$C$2:$C$25,MATCH(A113,データ!$A$2:$A$25,0))</f>
        <v>2</v>
      </c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38"/>
      <c r="AJ113" s="5">
        <f>INDEX(データ!$K$49:$K$60,MATCH(AK113,データ!$J$49:$J$60,0))</f>
        <v>53</v>
      </c>
      <c r="AK113" s="41" t="str">
        <f t="shared" si="4"/>
        <v>富山市</v>
      </c>
      <c r="AL113" s="38"/>
    </row>
    <row r="114" spans="1:38" ht="15.75" customHeight="1">
      <c r="A114" s="60" t="s">
        <v>99</v>
      </c>
      <c r="B114" s="61" t="s">
        <v>27</v>
      </c>
      <c r="C114" s="45"/>
      <c r="D114" s="45"/>
      <c r="E114" s="52">
        <f>+E113+1</f>
        <v>245</v>
      </c>
      <c r="F114" s="36"/>
      <c r="G114" s="36"/>
      <c r="H114" s="3"/>
      <c r="I114" s="52">
        <v>1</v>
      </c>
      <c r="J114" s="36"/>
      <c r="K114" s="3"/>
      <c r="L114" s="3"/>
      <c r="M114" s="3"/>
      <c r="N114" s="3"/>
      <c r="O114" s="4">
        <f>INDEX(データ!$C$2:$C$25,MATCH(A114,データ!$A$2:$A$25,0))</f>
        <v>1</v>
      </c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6"/>
      <c r="AJ114" s="3">
        <f>INDEX(データ!$K$49:$K$60,MATCH(AK114,データ!$J$49:$J$60,0))</f>
        <v>53</v>
      </c>
      <c r="AK114" s="39" t="str">
        <f t="shared" ref="AK114:AK169" si="6">$AK$2</f>
        <v>富山市</v>
      </c>
      <c r="AL114" s="36"/>
    </row>
    <row r="115" spans="1:38" ht="15.75" customHeight="1">
      <c r="A115" s="62" t="s">
        <v>99</v>
      </c>
      <c r="B115" s="63" t="s">
        <v>28</v>
      </c>
      <c r="C115" s="46"/>
      <c r="D115" s="46"/>
      <c r="E115" s="53">
        <f t="shared" si="5"/>
        <v>246</v>
      </c>
      <c r="F115" s="37"/>
      <c r="G115" s="37"/>
      <c r="H115" s="4"/>
      <c r="I115" s="53">
        <v>1</v>
      </c>
      <c r="J115" s="37"/>
      <c r="K115" s="4"/>
      <c r="L115" s="4"/>
      <c r="M115" s="4"/>
      <c r="N115" s="4"/>
      <c r="O115" s="4">
        <f>INDEX(データ!$C$2:$C$25,MATCH(A115,データ!$A$2:$A$25,0))</f>
        <v>1</v>
      </c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37"/>
      <c r="AJ115" s="4">
        <f>INDEX(データ!$K$49:$K$60,MATCH(AK115,データ!$J$49:$J$60,0))</f>
        <v>53</v>
      </c>
      <c r="AK115" s="40" t="str">
        <f t="shared" si="6"/>
        <v>富山市</v>
      </c>
      <c r="AL115" s="37"/>
    </row>
    <row r="116" spans="1:38" ht="15.75" customHeight="1">
      <c r="A116" s="62" t="s">
        <v>99</v>
      </c>
      <c r="B116" s="63" t="s">
        <v>29</v>
      </c>
      <c r="C116" s="46"/>
      <c r="D116" s="46"/>
      <c r="E116" s="52">
        <f t="shared" si="5"/>
        <v>247</v>
      </c>
      <c r="F116" s="37"/>
      <c r="G116" s="37"/>
      <c r="H116" s="4"/>
      <c r="I116" s="53">
        <v>1</v>
      </c>
      <c r="J116" s="37"/>
      <c r="K116" s="4"/>
      <c r="L116" s="4"/>
      <c r="M116" s="4"/>
      <c r="N116" s="4"/>
      <c r="O116" s="4">
        <f>INDEX(データ!$C$2:$C$25,MATCH(A116,データ!$A$2:$A$25,0))</f>
        <v>1</v>
      </c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37"/>
      <c r="AJ116" s="4">
        <f>INDEX(データ!$K$49:$K$60,MATCH(AK116,データ!$J$49:$J$60,0))</f>
        <v>53</v>
      </c>
      <c r="AK116" s="40" t="str">
        <f t="shared" si="6"/>
        <v>富山市</v>
      </c>
      <c r="AL116" s="37"/>
    </row>
    <row r="117" spans="1:38" ht="15.75" customHeight="1">
      <c r="A117" s="62" t="s">
        <v>99</v>
      </c>
      <c r="B117" s="63" t="s">
        <v>30</v>
      </c>
      <c r="C117" s="46"/>
      <c r="D117" s="46"/>
      <c r="E117" s="53">
        <f t="shared" si="5"/>
        <v>248</v>
      </c>
      <c r="F117" s="37"/>
      <c r="G117" s="37"/>
      <c r="H117" s="4"/>
      <c r="I117" s="53">
        <v>1</v>
      </c>
      <c r="J117" s="37"/>
      <c r="K117" s="4"/>
      <c r="L117" s="4"/>
      <c r="M117" s="4"/>
      <c r="N117" s="4"/>
      <c r="O117" s="5">
        <f>INDEX(データ!$C$2:$C$25,MATCH(A117,データ!$A$2:$A$25,0))</f>
        <v>1</v>
      </c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37"/>
      <c r="AJ117" s="4">
        <f>INDEX(データ!$K$49:$K$60,MATCH(AK117,データ!$J$49:$J$60,0))</f>
        <v>53</v>
      </c>
      <c r="AK117" s="40" t="str">
        <f t="shared" si="6"/>
        <v>富山市</v>
      </c>
      <c r="AL117" s="37"/>
    </row>
    <row r="118" spans="1:38" ht="15.75" customHeight="1">
      <c r="A118" s="62" t="s">
        <v>99</v>
      </c>
      <c r="B118" s="63" t="s">
        <v>31</v>
      </c>
      <c r="C118" s="46"/>
      <c r="D118" s="46"/>
      <c r="E118" s="52">
        <f t="shared" si="5"/>
        <v>249</v>
      </c>
      <c r="F118" s="37"/>
      <c r="G118" s="37"/>
      <c r="H118" s="4"/>
      <c r="I118" s="53">
        <v>1</v>
      </c>
      <c r="J118" s="37"/>
      <c r="K118" s="4"/>
      <c r="L118" s="4"/>
      <c r="M118" s="4"/>
      <c r="N118" s="4"/>
      <c r="O118" s="4">
        <f>INDEX(データ!$C$2:$C$25,MATCH(A118,データ!$A$2:$A$25,0))</f>
        <v>1</v>
      </c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37"/>
      <c r="AJ118" s="4">
        <f>INDEX(データ!$K$49:$K$60,MATCH(AK118,データ!$J$49:$J$60,0))</f>
        <v>53</v>
      </c>
      <c r="AK118" s="40" t="str">
        <f t="shared" si="6"/>
        <v>富山市</v>
      </c>
      <c r="AL118" s="37"/>
    </row>
    <row r="119" spans="1:38" ht="15.75" customHeight="1">
      <c r="A119" s="62" t="s">
        <v>99</v>
      </c>
      <c r="B119" s="63" t="s">
        <v>32</v>
      </c>
      <c r="C119" s="46"/>
      <c r="D119" s="46"/>
      <c r="E119" s="53">
        <f t="shared" si="5"/>
        <v>250</v>
      </c>
      <c r="F119" s="37"/>
      <c r="G119" s="37"/>
      <c r="H119" s="4"/>
      <c r="I119" s="53">
        <v>1</v>
      </c>
      <c r="J119" s="37"/>
      <c r="K119" s="4"/>
      <c r="L119" s="4"/>
      <c r="M119" s="4"/>
      <c r="N119" s="4"/>
      <c r="O119" s="4">
        <f>INDEX(データ!$C$2:$C$25,MATCH(A119,データ!$A$2:$A$25,0))</f>
        <v>1</v>
      </c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37"/>
      <c r="AJ119" s="4">
        <f>INDEX(データ!$K$49:$K$60,MATCH(AK119,データ!$J$49:$J$60,0))</f>
        <v>53</v>
      </c>
      <c r="AK119" s="40" t="str">
        <f t="shared" si="6"/>
        <v>富山市</v>
      </c>
      <c r="AL119" s="37"/>
    </row>
    <row r="120" spans="1:38" ht="15.75" customHeight="1">
      <c r="A120" s="62" t="s">
        <v>99</v>
      </c>
      <c r="B120" s="63" t="s">
        <v>33</v>
      </c>
      <c r="C120" s="46"/>
      <c r="D120" s="46"/>
      <c r="E120" s="52">
        <f t="shared" si="5"/>
        <v>251</v>
      </c>
      <c r="F120" s="37"/>
      <c r="G120" s="37"/>
      <c r="H120" s="4"/>
      <c r="I120" s="53">
        <v>1</v>
      </c>
      <c r="J120" s="37"/>
      <c r="K120" s="4"/>
      <c r="L120" s="4"/>
      <c r="M120" s="4"/>
      <c r="N120" s="4"/>
      <c r="O120" s="4">
        <f>INDEX(データ!$C$2:$C$25,MATCH(A120,データ!$A$2:$A$25,0))</f>
        <v>1</v>
      </c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37"/>
      <c r="AJ120" s="4">
        <f>INDEX(データ!$K$49:$K$60,MATCH(AK120,データ!$J$49:$J$60,0))</f>
        <v>53</v>
      </c>
      <c r="AK120" s="40" t="str">
        <f t="shared" si="6"/>
        <v>富山市</v>
      </c>
      <c r="AL120" s="37"/>
    </row>
    <row r="121" spans="1:38" ht="15.75" customHeight="1">
      <c r="A121" s="62" t="s">
        <v>99</v>
      </c>
      <c r="B121" s="63" t="s">
        <v>34</v>
      </c>
      <c r="C121" s="46"/>
      <c r="D121" s="46"/>
      <c r="E121" s="53">
        <f t="shared" si="5"/>
        <v>252</v>
      </c>
      <c r="F121" s="37"/>
      <c r="G121" s="37"/>
      <c r="H121" s="4"/>
      <c r="I121" s="53">
        <v>1</v>
      </c>
      <c r="J121" s="37"/>
      <c r="K121" s="4"/>
      <c r="L121" s="4"/>
      <c r="M121" s="4"/>
      <c r="N121" s="4"/>
      <c r="O121" s="4">
        <f>INDEX(データ!$C$2:$C$25,MATCH(A121,データ!$A$2:$A$25,0))</f>
        <v>1</v>
      </c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37"/>
      <c r="AJ121" s="4">
        <f>INDEX(データ!$K$49:$K$60,MATCH(AK121,データ!$J$49:$J$60,0))</f>
        <v>53</v>
      </c>
      <c r="AK121" s="40" t="str">
        <f t="shared" si="6"/>
        <v>富山市</v>
      </c>
      <c r="AL121" s="37"/>
    </row>
    <row r="122" spans="1:38" ht="15.75" customHeight="1">
      <c r="A122" s="62" t="s">
        <v>99</v>
      </c>
      <c r="B122" s="63" t="s">
        <v>35</v>
      </c>
      <c r="C122" s="46"/>
      <c r="D122" s="46"/>
      <c r="E122" s="52">
        <f t="shared" si="5"/>
        <v>253</v>
      </c>
      <c r="F122" s="37"/>
      <c r="G122" s="37"/>
      <c r="H122" s="4"/>
      <c r="I122" s="53">
        <v>1</v>
      </c>
      <c r="J122" s="37"/>
      <c r="K122" s="4"/>
      <c r="L122" s="4"/>
      <c r="M122" s="4"/>
      <c r="N122" s="4"/>
      <c r="O122" s="4">
        <f>INDEX(データ!$C$2:$C$25,MATCH(A122,データ!$A$2:$A$25,0))</f>
        <v>1</v>
      </c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37"/>
      <c r="AJ122" s="4">
        <f>INDEX(データ!$K$49:$K$60,MATCH(AK122,データ!$J$49:$J$60,0))</f>
        <v>53</v>
      </c>
      <c r="AK122" s="40" t="str">
        <f t="shared" si="6"/>
        <v>富山市</v>
      </c>
      <c r="AL122" s="37"/>
    </row>
    <row r="123" spans="1:38" ht="15.75" customHeight="1">
      <c r="A123" s="62" t="s">
        <v>99</v>
      </c>
      <c r="B123" s="63" t="s">
        <v>36</v>
      </c>
      <c r="C123" s="46"/>
      <c r="D123" s="46"/>
      <c r="E123" s="53">
        <f t="shared" si="5"/>
        <v>254</v>
      </c>
      <c r="F123" s="37"/>
      <c r="G123" s="37"/>
      <c r="H123" s="4"/>
      <c r="I123" s="53">
        <v>1</v>
      </c>
      <c r="J123" s="37"/>
      <c r="K123" s="4"/>
      <c r="L123" s="4"/>
      <c r="M123" s="4"/>
      <c r="N123" s="4"/>
      <c r="O123" s="4">
        <f>INDEX(データ!$C$2:$C$25,MATCH(A123,データ!$A$2:$A$25,0))</f>
        <v>1</v>
      </c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37"/>
      <c r="AJ123" s="4">
        <f>INDEX(データ!$K$49:$K$60,MATCH(AK123,データ!$J$49:$J$60,0))</f>
        <v>53</v>
      </c>
      <c r="AK123" s="40" t="str">
        <f t="shared" si="6"/>
        <v>富山市</v>
      </c>
      <c r="AL123" s="37"/>
    </row>
    <row r="124" spans="1:38" ht="15.75" customHeight="1">
      <c r="A124" s="62" t="s">
        <v>99</v>
      </c>
      <c r="B124" s="63" t="s">
        <v>37</v>
      </c>
      <c r="C124" s="46"/>
      <c r="D124" s="46"/>
      <c r="E124" s="52">
        <f t="shared" si="5"/>
        <v>255</v>
      </c>
      <c r="F124" s="37"/>
      <c r="G124" s="37"/>
      <c r="H124" s="4"/>
      <c r="I124" s="53">
        <v>1</v>
      </c>
      <c r="J124" s="37"/>
      <c r="K124" s="4"/>
      <c r="L124" s="4"/>
      <c r="M124" s="4"/>
      <c r="N124" s="4"/>
      <c r="O124" s="4">
        <f>INDEX(データ!$C$2:$C$25,MATCH(A124,データ!$A$2:$A$25,0))</f>
        <v>1</v>
      </c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37"/>
      <c r="AJ124" s="4">
        <f>INDEX(データ!$K$49:$K$60,MATCH(AK124,データ!$J$49:$J$60,0))</f>
        <v>53</v>
      </c>
      <c r="AK124" s="40" t="str">
        <f t="shared" si="6"/>
        <v>富山市</v>
      </c>
      <c r="AL124" s="37"/>
    </row>
    <row r="125" spans="1:38" ht="15.75" customHeight="1">
      <c r="A125" s="62" t="s">
        <v>99</v>
      </c>
      <c r="B125" s="63" t="s">
        <v>38</v>
      </c>
      <c r="C125" s="46"/>
      <c r="D125" s="46"/>
      <c r="E125" s="53">
        <f t="shared" si="5"/>
        <v>256</v>
      </c>
      <c r="F125" s="37"/>
      <c r="G125" s="37"/>
      <c r="H125" s="4"/>
      <c r="I125" s="53">
        <v>1</v>
      </c>
      <c r="J125" s="37"/>
      <c r="K125" s="4"/>
      <c r="L125" s="4"/>
      <c r="M125" s="4"/>
      <c r="N125" s="4"/>
      <c r="O125" s="4">
        <f>INDEX(データ!$C$2:$C$25,MATCH(A125,データ!$A$2:$A$25,0))</f>
        <v>1</v>
      </c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37"/>
      <c r="AJ125" s="4">
        <f>INDEX(データ!$K$49:$K$60,MATCH(AK125,データ!$J$49:$J$60,0))</f>
        <v>53</v>
      </c>
      <c r="AK125" s="40" t="str">
        <f t="shared" si="6"/>
        <v>富山市</v>
      </c>
      <c r="AL125" s="37"/>
    </row>
    <row r="126" spans="1:38" ht="15.75" customHeight="1">
      <c r="A126" s="62" t="s">
        <v>99</v>
      </c>
      <c r="B126" s="63" t="s">
        <v>39</v>
      </c>
      <c r="C126" s="46"/>
      <c r="D126" s="46"/>
      <c r="E126" s="52">
        <f t="shared" si="5"/>
        <v>257</v>
      </c>
      <c r="F126" s="37"/>
      <c r="G126" s="37"/>
      <c r="H126" s="4"/>
      <c r="I126" s="53">
        <v>1</v>
      </c>
      <c r="J126" s="37"/>
      <c r="K126" s="4"/>
      <c r="L126" s="4"/>
      <c r="M126" s="4"/>
      <c r="N126" s="4"/>
      <c r="O126" s="4">
        <f>INDEX(データ!$C$2:$C$25,MATCH(A126,データ!$A$2:$A$25,0))</f>
        <v>1</v>
      </c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37"/>
      <c r="AJ126" s="4">
        <f>INDEX(データ!$K$49:$K$60,MATCH(AK126,データ!$J$49:$J$60,0))</f>
        <v>53</v>
      </c>
      <c r="AK126" s="40" t="str">
        <f t="shared" si="6"/>
        <v>富山市</v>
      </c>
      <c r="AL126" s="37"/>
    </row>
    <row r="127" spans="1:38" ht="15.75" customHeight="1">
      <c r="A127" s="62" t="s">
        <v>99</v>
      </c>
      <c r="B127" s="63" t="s">
        <v>40</v>
      </c>
      <c r="C127" s="46"/>
      <c r="D127" s="46"/>
      <c r="E127" s="53">
        <f t="shared" si="5"/>
        <v>258</v>
      </c>
      <c r="F127" s="37"/>
      <c r="G127" s="37"/>
      <c r="H127" s="4"/>
      <c r="I127" s="53">
        <v>1</v>
      </c>
      <c r="J127" s="37"/>
      <c r="K127" s="4"/>
      <c r="L127" s="4"/>
      <c r="M127" s="4"/>
      <c r="N127" s="4"/>
      <c r="O127" s="4">
        <f>INDEX(データ!$C$2:$C$25,MATCH(A127,データ!$A$2:$A$25,0))</f>
        <v>1</v>
      </c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37"/>
      <c r="AJ127" s="4">
        <f>INDEX(データ!$K$49:$K$60,MATCH(AK127,データ!$J$49:$J$60,0))</f>
        <v>53</v>
      </c>
      <c r="AK127" s="40" t="str">
        <f t="shared" si="6"/>
        <v>富山市</v>
      </c>
      <c r="AL127" s="37"/>
    </row>
    <row r="128" spans="1:38" ht="15.75" customHeight="1">
      <c r="A128" s="62" t="s">
        <v>99</v>
      </c>
      <c r="B128" s="63" t="s">
        <v>41</v>
      </c>
      <c r="C128" s="46"/>
      <c r="D128" s="46"/>
      <c r="E128" s="52">
        <f t="shared" si="5"/>
        <v>259</v>
      </c>
      <c r="F128" s="37"/>
      <c r="G128" s="37"/>
      <c r="H128" s="4"/>
      <c r="I128" s="53">
        <v>1</v>
      </c>
      <c r="J128" s="37"/>
      <c r="K128" s="4"/>
      <c r="L128" s="4"/>
      <c r="M128" s="4"/>
      <c r="N128" s="4"/>
      <c r="O128" s="4">
        <f>INDEX(データ!$C$2:$C$25,MATCH(A128,データ!$A$2:$A$25,0))</f>
        <v>1</v>
      </c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37"/>
      <c r="AJ128" s="4">
        <f>INDEX(データ!$K$49:$K$60,MATCH(AK128,データ!$J$49:$J$60,0))</f>
        <v>53</v>
      </c>
      <c r="AK128" s="40" t="str">
        <f t="shared" si="6"/>
        <v>富山市</v>
      </c>
      <c r="AL128" s="37"/>
    </row>
    <row r="129" spans="1:38" ht="15.75" customHeight="1">
      <c r="A129" s="64" t="s">
        <v>99</v>
      </c>
      <c r="B129" s="65" t="s">
        <v>42</v>
      </c>
      <c r="C129" s="47"/>
      <c r="D129" s="47"/>
      <c r="E129" s="53">
        <f t="shared" si="5"/>
        <v>260</v>
      </c>
      <c r="F129" s="38"/>
      <c r="G129" s="38"/>
      <c r="H129" s="5"/>
      <c r="I129" s="54">
        <v>1</v>
      </c>
      <c r="J129" s="38"/>
      <c r="K129" s="5"/>
      <c r="L129" s="5"/>
      <c r="M129" s="5"/>
      <c r="N129" s="5"/>
      <c r="O129" s="5">
        <f>INDEX(データ!$C$2:$C$25,MATCH(A129,データ!$A$2:$A$25,0))</f>
        <v>1</v>
      </c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38"/>
      <c r="AJ129" s="5">
        <f>INDEX(データ!$K$49:$K$60,MATCH(AK129,データ!$J$49:$J$60,0))</f>
        <v>53</v>
      </c>
      <c r="AK129" s="41" t="str">
        <f t="shared" si="6"/>
        <v>富山市</v>
      </c>
      <c r="AL129" s="38"/>
    </row>
    <row r="130" spans="1:38" ht="15.75" customHeight="1">
      <c r="A130" s="60" t="s">
        <v>174</v>
      </c>
      <c r="B130" s="61" t="s">
        <v>27</v>
      </c>
      <c r="C130" s="45"/>
      <c r="D130" s="45"/>
      <c r="E130" s="52">
        <f t="shared" si="5"/>
        <v>261</v>
      </c>
      <c r="F130" s="36"/>
      <c r="G130" s="36"/>
      <c r="H130" s="3"/>
      <c r="I130" s="52">
        <v>1</v>
      </c>
      <c r="J130" s="36"/>
      <c r="K130" s="3"/>
      <c r="L130" s="3"/>
      <c r="M130" s="3"/>
      <c r="N130" s="3"/>
      <c r="O130" s="3">
        <f>INDEX(データ!$C$2:$C$25,MATCH(A130,データ!$A$2:$A$25,0))</f>
        <v>7</v>
      </c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6"/>
      <c r="AJ130" s="3">
        <f>INDEX(データ!$K$49:$K$60,MATCH(AK130,データ!$J$49:$J$60,0))</f>
        <v>53</v>
      </c>
      <c r="AK130" s="39" t="str">
        <f t="shared" si="6"/>
        <v>富山市</v>
      </c>
      <c r="AL130" s="36"/>
    </row>
    <row r="131" spans="1:38" ht="15.75" customHeight="1">
      <c r="A131" s="62" t="s">
        <v>174</v>
      </c>
      <c r="B131" s="63" t="s">
        <v>28</v>
      </c>
      <c r="C131" s="46"/>
      <c r="D131" s="46"/>
      <c r="E131" s="53">
        <f t="shared" si="5"/>
        <v>262</v>
      </c>
      <c r="F131" s="37"/>
      <c r="G131" s="37"/>
      <c r="H131" s="4"/>
      <c r="I131" s="53">
        <v>1</v>
      </c>
      <c r="J131" s="37"/>
      <c r="K131" s="4"/>
      <c r="L131" s="4"/>
      <c r="M131" s="4"/>
      <c r="N131" s="4"/>
      <c r="O131" s="4">
        <f>INDEX(データ!$C$2:$C$25,MATCH(A131,データ!$A$2:$A$25,0))</f>
        <v>7</v>
      </c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37"/>
      <c r="AJ131" s="4">
        <f>INDEX(データ!$K$49:$K$60,MATCH(AK131,データ!$J$49:$J$60,0))</f>
        <v>53</v>
      </c>
      <c r="AK131" s="40" t="str">
        <f t="shared" si="6"/>
        <v>富山市</v>
      </c>
      <c r="AL131" s="37"/>
    </row>
    <row r="132" spans="1:38" ht="15.75" customHeight="1">
      <c r="A132" s="62" t="s">
        <v>174</v>
      </c>
      <c r="B132" s="63" t="s">
        <v>29</v>
      </c>
      <c r="C132" s="46"/>
      <c r="D132" s="46"/>
      <c r="E132" s="52">
        <f t="shared" si="5"/>
        <v>263</v>
      </c>
      <c r="F132" s="37"/>
      <c r="G132" s="37"/>
      <c r="H132" s="4"/>
      <c r="I132" s="53">
        <v>1</v>
      </c>
      <c r="J132" s="37"/>
      <c r="K132" s="4"/>
      <c r="L132" s="4"/>
      <c r="M132" s="4"/>
      <c r="N132" s="4"/>
      <c r="O132" s="4">
        <f>INDEX(データ!$C$2:$C$25,MATCH(A132,データ!$A$2:$A$25,0))</f>
        <v>7</v>
      </c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37"/>
      <c r="AJ132" s="4">
        <f>INDEX(データ!$K$49:$K$60,MATCH(AK132,データ!$J$49:$J$60,0))</f>
        <v>53</v>
      </c>
      <c r="AK132" s="40" t="str">
        <f t="shared" si="6"/>
        <v>富山市</v>
      </c>
      <c r="AL132" s="37"/>
    </row>
    <row r="133" spans="1:38" ht="15.75" customHeight="1">
      <c r="A133" s="62" t="s">
        <v>174</v>
      </c>
      <c r="B133" s="63" t="s">
        <v>30</v>
      </c>
      <c r="C133" s="46"/>
      <c r="D133" s="46"/>
      <c r="E133" s="53">
        <f t="shared" si="5"/>
        <v>264</v>
      </c>
      <c r="F133" s="37"/>
      <c r="G133" s="37"/>
      <c r="H133" s="4"/>
      <c r="I133" s="53">
        <v>1</v>
      </c>
      <c r="J133" s="37"/>
      <c r="K133" s="4"/>
      <c r="L133" s="4"/>
      <c r="M133" s="4"/>
      <c r="N133" s="4"/>
      <c r="O133" s="4">
        <f>INDEX(データ!$C$2:$C$25,MATCH(A133,データ!$A$2:$A$25,0))</f>
        <v>7</v>
      </c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37"/>
      <c r="AJ133" s="4">
        <f>INDEX(データ!$K$49:$K$60,MATCH(AK133,データ!$J$49:$J$60,0))</f>
        <v>53</v>
      </c>
      <c r="AK133" s="40" t="str">
        <f t="shared" si="6"/>
        <v>富山市</v>
      </c>
      <c r="AL133" s="37"/>
    </row>
    <row r="134" spans="1:38" ht="15.75" customHeight="1">
      <c r="A134" s="62" t="s">
        <v>174</v>
      </c>
      <c r="B134" s="63" t="s">
        <v>31</v>
      </c>
      <c r="C134" s="46"/>
      <c r="D134" s="46"/>
      <c r="E134" s="52">
        <f t="shared" si="5"/>
        <v>265</v>
      </c>
      <c r="F134" s="37"/>
      <c r="G134" s="37"/>
      <c r="H134" s="4"/>
      <c r="I134" s="53">
        <v>1</v>
      </c>
      <c r="J134" s="37"/>
      <c r="K134" s="4"/>
      <c r="L134" s="4"/>
      <c r="M134" s="4"/>
      <c r="N134" s="4"/>
      <c r="O134" s="4">
        <f>INDEX(データ!$C$2:$C$25,MATCH(A134,データ!$A$2:$A$25,0))</f>
        <v>7</v>
      </c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37"/>
      <c r="AJ134" s="4">
        <f>INDEX(データ!$K$49:$K$60,MATCH(AK134,データ!$J$49:$J$60,0))</f>
        <v>53</v>
      </c>
      <c r="AK134" s="40" t="str">
        <f t="shared" si="6"/>
        <v>富山市</v>
      </c>
      <c r="AL134" s="37"/>
    </row>
    <row r="135" spans="1:38" ht="15.75" customHeight="1">
      <c r="A135" s="62" t="s">
        <v>174</v>
      </c>
      <c r="B135" s="63" t="s">
        <v>32</v>
      </c>
      <c r="C135" s="46"/>
      <c r="D135" s="46"/>
      <c r="E135" s="53">
        <f t="shared" si="5"/>
        <v>266</v>
      </c>
      <c r="F135" s="37"/>
      <c r="G135" s="37"/>
      <c r="H135" s="4"/>
      <c r="I135" s="53">
        <v>1</v>
      </c>
      <c r="J135" s="37"/>
      <c r="K135" s="4"/>
      <c r="L135" s="4"/>
      <c r="M135" s="4"/>
      <c r="N135" s="4"/>
      <c r="O135" s="4">
        <f>INDEX(データ!$C$2:$C$25,MATCH(A135,データ!$A$2:$A$25,0))</f>
        <v>7</v>
      </c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37"/>
      <c r="AJ135" s="4">
        <f>INDEX(データ!$K$49:$K$60,MATCH(AK135,データ!$J$49:$J$60,0))</f>
        <v>53</v>
      </c>
      <c r="AK135" s="40" t="str">
        <f t="shared" si="6"/>
        <v>富山市</v>
      </c>
      <c r="AL135" s="37"/>
    </row>
    <row r="136" spans="1:38" ht="15.75" customHeight="1">
      <c r="A136" s="62" t="s">
        <v>174</v>
      </c>
      <c r="B136" s="63" t="s">
        <v>33</v>
      </c>
      <c r="C136" s="46"/>
      <c r="D136" s="46"/>
      <c r="E136" s="52">
        <f t="shared" si="5"/>
        <v>267</v>
      </c>
      <c r="F136" s="37"/>
      <c r="G136" s="37"/>
      <c r="H136" s="4"/>
      <c r="I136" s="53">
        <v>1</v>
      </c>
      <c r="J136" s="37"/>
      <c r="K136" s="4"/>
      <c r="L136" s="4"/>
      <c r="M136" s="4"/>
      <c r="N136" s="4"/>
      <c r="O136" s="4">
        <f>INDEX(データ!$C$2:$C$25,MATCH(A136,データ!$A$2:$A$25,0))</f>
        <v>7</v>
      </c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37"/>
      <c r="AJ136" s="4">
        <f>INDEX(データ!$K$49:$K$60,MATCH(AK136,データ!$J$49:$J$60,0))</f>
        <v>53</v>
      </c>
      <c r="AK136" s="40" t="str">
        <f t="shared" si="6"/>
        <v>富山市</v>
      </c>
      <c r="AL136" s="37"/>
    </row>
    <row r="137" spans="1:38" ht="15.75" customHeight="1">
      <c r="A137" s="62" t="s">
        <v>174</v>
      </c>
      <c r="B137" s="63" t="s">
        <v>34</v>
      </c>
      <c r="C137" s="46"/>
      <c r="D137" s="46"/>
      <c r="E137" s="53">
        <f t="shared" si="5"/>
        <v>268</v>
      </c>
      <c r="F137" s="37"/>
      <c r="G137" s="37"/>
      <c r="H137" s="4"/>
      <c r="I137" s="53">
        <v>1</v>
      </c>
      <c r="J137" s="37"/>
      <c r="K137" s="4"/>
      <c r="L137" s="4"/>
      <c r="M137" s="4"/>
      <c r="N137" s="4"/>
      <c r="O137" s="4">
        <f>INDEX(データ!$C$2:$C$25,MATCH(A137,データ!$A$2:$A$25,0))</f>
        <v>7</v>
      </c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37"/>
      <c r="AJ137" s="4">
        <f>INDEX(データ!$K$49:$K$60,MATCH(AK137,データ!$J$49:$J$60,0))</f>
        <v>53</v>
      </c>
      <c r="AK137" s="40" t="str">
        <f t="shared" si="6"/>
        <v>富山市</v>
      </c>
      <c r="AL137" s="37"/>
    </row>
    <row r="138" spans="1:38" ht="15.75" customHeight="1">
      <c r="A138" s="62" t="s">
        <v>174</v>
      </c>
      <c r="B138" s="63" t="s">
        <v>35</v>
      </c>
      <c r="C138" s="46"/>
      <c r="D138" s="46"/>
      <c r="E138" s="52">
        <f t="shared" si="5"/>
        <v>269</v>
      </c>
      <c r="F138" s="37"/>
      <c r="G138" s="37"/>
      <c r="H138" s="4"/>
      <c r="I138" s="53">
        <v>1</v>
      </c>
      <c r="J138" s="37"/>
      <c r="K138" s="4"/>
      <c r="L138" s="4"/>
      <c r="M138" s="4"/>
      <c r="N138" s="4"/>
      <c r="O138" s="4">
        <f>INDEX(データ!$C$2:$C$25,MATCH(A138,データ!$A$2:$A$25,0))</f>
        <v>7</v>
      </c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37"/>
      <c r="AJ138" s="4">
        <f>INDEX(データ!$K$49:$K$60,MATCH(AK138,データ!$J$49:$J$60,0))</f>
        <v>53</v>
      </c>
      <c r="AK138" s="40" t="str">
        <f t="shared" si="6"/>
        <v>富山市</v>
      </c>
      <c r="AL138" s="37"/>
    </row>
    <row r="139" spans="1:38" ht="15.75" customHeight="1">
      <c r="A139" s="62" t="s">
        <v>174</v>
      </c>
      <c r="B139" s="63" t="s">
        <v>36</v>
      </c>
      <c r="C139" s="46"/>
      <c r="D139" s="46"/>
      <c r="E139" s="53">
        <f t="shared" si="5"/>
        <v>270</v>
      </c>
      <c r="F139" s="37"/>
      <c r="G139" s="37"/>
      <c r="H139" s="4"/>
      <c r="I139" s="53">
        <v>1</v>
      </c>
      <c r="J139" s="37"/>
      <c r="K139" s="4"/>
      <c r="L139" s="4"/>
      <c r="M139" s="4"/>
      <c r="N139" s="4"/>
      <c r="O139" s="4">
        <f>INDEX(データ!$C$2:$C$25,MATCH(A139,データ!$A$2:$A$25,0))</f>
        <v>7</v>
      </c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37"/>
      <c r="AJ139" s="4">
        <f>INDEX(データ!$K$49:$K$60,MATCH(AK139,データ!$J$49:$J$60,0))</f>
        <v>53</v>
      </c>
      <c r="AK139" s="40" t="str">
        <f t="shared" si="6"/>
        <v>富山市</v>
      </c>
      <c r="AL139" s="37"/>
    </row>
    <row r="140" spans="1:38" ht="15.75" customHeight="1">
      <c r="A140" s="62" t="s">
        <v>174</v>
      </c>
      <c r="B140" s="63" t="s">
        <v>37</v>
      </c>
      <c r="C140" s="46"/>
      <c r="D140" s="46"/>
      <c r="E140" s="52">
        <f t="shared" si="5"/>
        <v>271</v>
      </c>
      <c r="F140" s="37"/>
      <c r="G140" s="37"/>
      <c r="H140" s="4"/>
      <c r="I140" s="53">
        <v>1</v>
      </c>
      <c r="J140" s="37"/>
      <c r="K140" s="4"/>
      <c r="L140" s="4"/>
      <c r="M140" s="4"/>
      <c r="N140" s="4"/>
      <c r="O140" s="4">
        <f>INDEX(データ!$C$2:$C$25,MATCH(A140,データ!$A$2:$A$25,0))</f>
        <v>7</v>
      </c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37"/>
      <c r="AJ140" s="4">
        <f>INDEX(データ!$K$49:$K$60,MATCH(AK140,データ!$J$49:$J$60,0))</f>
        <v>53</v>
      </c>
      <c r="AK140" s="40" t="str">
        <f t="shared" si="6"/>
        <v>富山市</v>
      </c>
      <c r="AL140" s="37"/>
    </row>
    <row r="141" spans="1:38" ht="15.75" customHeight="1">
      <c r="A141" s="62" t="s">
        <v>174</v>
      </c>
      <c r="B141" s="63" t="s">
        <v>38</v>
      </c>
      <c r="C141" s="46"/>
      <c r="D141" s="46"/>
      <c r="E141" s="53">
        <f t="shared" si="5"/>
        <v>272</v>
      </c>
      <c r="F141" s="37"/>
      <c r="G141" s="37"/>
      <c r="H141" s="4"/>
      <c r="I141" s="53">
        <v>1</v>
      </c>
      <c r="J141" s="37"/>
      <c r="K141" s="4"/>
      <c r="L141" s="4"/>
      <c r="M141" s="4"/>
      <c r="N141" s="4"/>
      <c r="O141" s="5">
        <f>INDEX(データ!$C$2:$C$25,MATCH(A141,データ!$A$2:$A$25,0))</f>
        <v>7</v>
      </c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37"/>
      <c r="AJ141" s="4">
        <f>INDEX(データ!$K$49:$K$60,MATCH(AK141,データ!$J$49:$J$60,0))</f>
        <v>53</v>
      </c>
      <c r="AK141" s="40" t="str">
        <f t="shared" si="6"/>
        <v>富山市</v>
      </c>
      <c r="AL141" s="37"/>
    </row>
    <row r="142" spans="1:38" ht="15.75" customHeight="1">
      <c r="A142" s="62" t="s">
        <v>174</v>
      </c>
      <c r="B142" s="63" t="s">
        <v>39</v>
      </c>
      <c r="C142" s="46"/>
      <c r="D142" s="46"/>
      <c r="E142" s="52">
        <f t="shared" si="5"/>
        <v>273</v>
      </c>
      <c r="F142" s="37"/>
      <c r="G142" s="37"/>
      <c r="H142" s="4"/>
      <c r="I142" s="53">
        <v>1</v>
      </c>
      <c r="J142" s="37"/>
      <c r="K142" s="4"/>
      <c r="L142" s="4"/>
      <c r="M142" s="4"/>
      <c r="N142" s="4"/>
      <c r="O142" s="3">
        <f>INDEX(データ!$C$2:$C$25,MATCH(A142,データ!$A$2:$A$25,0))</f>
        <v>7</v>
      </c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37"/>
      <c r="AJ142" s="4">
        <f>INDEX(データ!$K$49:$K$60,MATCH(AK142,データ!$J$49:$J$60,0))</f>
        <v>53</v>
      </c>
      <c r="AK142" s="40" t="str">
        <f t="shared" si="6"/>
        <v>富山市</v>
      </c>
      <c r="AL142" s="37"/>
    </row>
    <row r="143" spans="1:38" ht="15.75" customHeight="1">
      <c r="A143" s="62" t="s">
        <v>174</v>
      </c>
      <c r="B143" s="63" t="s">
        <v>40</v>
      </c>
      <c r="C143" s="46"/>
      <c r="D143" s="46"/>
      <c r="E143" s="53">
        <f t="shared" si="5"/>
        <v>274</v>
      </c>
      <c r="F143" s="37"/>
      <c r="G143" s="37"/>
      <c r="H143" s="4"/>
      <c r="I143" s="53">
        <v>1</v>
      </c>
      <c r="J143" s="37"/>
      <c r="K143" s="4"/>
      <c r="L143" s="4"/>
      <c r="M143" s="4"/>
      <c r="N143" s="4"/>
      <c r="O143" s="4">
        <f>INDEX(データ!$C$2:$C$25,MATCH(A143,データ!$A$2:$A$25,0))</f>
        <v>7</v>
      </c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37"/>
      <c r="AJ143" s="4">
        <f>INDEX(データ!$K$49:$K$60,MATCH(AK143,データ!$J$49:$J$60,0))</f>
        <v>53</v>
      </c>
      <c r="AK143" s="40" t="str">
        <f t="shared" si="6"/>
        <v>富山市</v>
      </c>
      <c r="AL143" s="37"/>
    </row>
    <row r="144" spans="1:38" ht="15.75" customHeight="1">
      <c r="A144" s="62" t="s">
        <v>174</v>
      </c>
      <c r="B144" s="63" t="s">
        <v>41</v>
      </c>
      <c r="C144" s="46"/>
      <c r="D144" s="46"/>
      <c r="E144" s="52">
        <f t="shared" si="5"/>
        <v>275</v>
      </c>
      <c r="F144" s="37"/>
      <c r="G144" s="37"/>
      <c r="H144" s="4"/>
      <c r="I144" s="53">
        <v>1</v>
      </c>
      <c r="J144" s="37"/>
      <c r="K144" s="4"/>
      <c r="L144" s="4"/>
      <c r="M144" s="4"/>
      <c r="N144" s="4"/>
      <c r="O144" s="4">
        <f>INDEX(データ!$C$2:$C$25,MATCH(A144,データ!$A$2:$A$25,0))</f>
        <v>7</v>
      </c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37"/>
      <c r="AJ144" s="4">
        <f>INDEX(データ!$K$49:$K$60,MATCH(AK144,データ!$J$49:$J$60,0))</f>
        <v>53</v>
      </c>
      <c r="AK144" s="40" t="str">
        <f t="shared" si="6"/>
        <v>富山市</v>
      </c>
      <c r="AL144" s="37"/>
    </row>
    <row r="145" spans="1:38" ht="15.75" customHeight="1">
      <c r="A145" s="64" t="s">
        <v>174</v>
      </c>
      <c r="B145" s="65" t="s">
        <v>42</v>
      </c>
      <c r="C145" s="47"/>
      <c r="D145" s="47"/>
      <c r="E145" s="53">
        <f t="shared" si="5"/>
        <v>276</v>
      </c>
      <c r="F145" s="38"/>
      <c r="G145" s="38"/>
      <c r="H145" s="5"/>
      <c r="I145" s="54">
        <v>1</v>
      </c>
      <c r="J145" s="38"/>
      <c r="K145" s="5"/>
      <c r="L145" s="5"/>
      <c r="M145" s="5"/>
      <c r="N145" s="5"/>
      <c r="O145" s="5">
        <f>INDEX(データ!$C$2:$C$25,MATCH(A145,データ!$A$2:$A$25,0))</f>
        <v>7</v>
      </c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38"/>
      <c r="AJ145" s="5">
        <f>INDEX(データ!$K$49:$K$60,MATCH(AK145,データ!$J$49:$J$60,0))</f>
        <v>53</v>
      </c>
      <c r="AK145" s="41" t="str">
        <f t="shared" si="6"/>
        <v>富山市</v>
      </c>
      <c r="AL145" s="38"/>
    </row>
    <row r="146" spans="1:38" ht="15.75" customHeight="1">
      <c r="A146" s="60" t="s">
        <v>175</v>
      </c>
      <c r="B146" s="61" t="s">
        <v>27</v>
      </c>
      <c r="C146" s="45"/>
      <c r="D146" s="45"/>
      <c r="E146" s="52">
        <f t="shared" si="5"/>
        <v>277</v>
      </c>
      <c r="F146" s="36"/>
      <c r="G146" s="36"/>
      <c r="H146" s="3"/>
      <c r="I146" s="52">
        <v>1</v>
      </c>
      <c r="J146" s="36"/>
      <c r="K146" s="3"/>
      <c r="L146" s="3"/>
      <c r="M146" s="3"/>
      <c r="N146" s="3"/>
      <c r="O146" s="3">
        <f>INDEX(データ!$C$2:$C$25,MATCH(A146,データ!$A$2:$A$25,0))</f>
        <v>17</v>
      </c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6"/>
      <c r="AJ146" s="3">
        <f>INDEX(データ!$K$49:$K$60,MATCH(AK146,データ!$J$49:$J$60,0))</f>
        <v>53</v>
      </c>
      <c r="AK146" s="39" t="str">
        <f t="shared" si="6"/>
        <v>富山市</v>
      </c>
      <c r="AL146" s="36"/>
    </row>
    <row r="147" spans="1:38" ht="15.75" customHeight="1">
      <c r="A147" s="62" t="s">
        <v>175</v>
      </c>
      <c r="B147" s="63" t="s">
        <v>28</v>
      </c>
      <c r="C147" s="46"/>
      <c r="D147" s="46"/>
      <c r="E147" s="53">
        <f t="shared" si="5"/>
        <v>278</v>
      </c>
      <c r="F147" s="37"/>
      <c r="G147" s="37"/>
      <c r="H147" s="4"/>
      <c r="I147" s="53">
        <v>1</v>
      </c>
      <c r="J147" s="37"/>
      <c r="K147" s="4"/>
      <c r="L147" s="4"/>
      <c r="M147" s="4"/>
      <c r="N147" s="4"/>
      <c r="O147" s="4">
        <f>INDEX(データ!$C$2:$C$25,MATCH(A147,データ!$A$2:$A$25,0))</f>
        <v>17</v>
      </c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37"/>
      <c r="AJ147" s="4">
        <f>INDEX(データ!$K$49:$K$60,MATCH(AK147,データ!$J$49:$J$60,0))</f>
        <v>53</v>
      </c>
      <c r="AK147" s="40" t="str">
        <f t="shared" si="6"/>
        <v>富山市</v>
      </c>
      <c r="AL147" s="37"/>
    </row>
    <row r="148" spans="1:38" ht="15.75" customHeight="1">
      <c r="A148" s="62" t="s">
        <v>175</v>
      </c>
      <c r="B148" s="63" t="s">
        <v>29</v>
      </c>
      <c r="C148" s="46"/>
      <c r="D148" s="46"/>
      <c r="E148" s="52">
        <f t="shared" si="5"/>
        <v>279</v>
      </c>
      <c r="F148" s="37"/>
      <c r="G148" s="37"/>
      <c r="H148" s="4"/>
      <c r="I148" s="53">
        <v>1</v>
      </c>
      <c r="J148" s="37"/>
      <c r="K148" s="4"/>
      <c r="L148" s="4"/>
      <c r="M148" s="4"/>
      <c r="N148" s="4"/>
      <c r="O148" s="4">
        <f>INDEX(データ!$C$2:$C$25,MATCH(A148,データ!$A$2:$A$25,0))</f>
        <v>17</v>
      </c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37"/>
      <c r="AJ148" s="4">
        <f>INDEX(データ!$K$49:$K$60,MATCH(AK148,データ!$J$49:$J$60,0))</f>
        <v>53</v>
      </c>
      <c r="AK148" s="40" t="str">
        <f t="shared" si="6"/>
        <v>富山市</v>
      </c>
      <c r="AL148" s="37"/>
    </row>
    <row r="149" spans="1:38" ht="15.75" customHeight="1">
      <c r="A149" s="62" t="s">
        <v>175</v>
      </c>
      <c r="B149" s="63" t="s">
        <v>30</v>
      </c>
      <c r="C149" s="46"/>
      <c r="D149" s="46"/>
      <c r="E149" s="53">
        <f t="shared" si="5"/>
        <v>280</v>
      </c>
      <c r="F149" s="37"/>
      <c r="G149" s="37"/>
      <c r="H149" s="4"/>
      <c r="I149" s="53">
        <v>1</v>
      </c>
      <c r="J149" s="37"/>
      <c r="K149" s="4"/>
      <c r="L149" s="4"/>
      <c r="M149" s="4"/>
      <c r="N149" s="4"/>
      <c r="O149" s="4">
        <f>INDEX(データ!$C$2:$C$25,MATCH(A149,データ!$A$2:$A$25,0))</f>
        <v>17</v>
      </c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37"/>
      <c r="AJ149" s="4">
        <f>INDEX(データ!$K$49:$K$60,MATCH(AK149,データ!$J$49:$J$60,0))</f>
        <v>53</v>
      </c>
      <c r="AK149" s="40" t="str">
        <f t="shared" si="6"/>
        <v>富山市</v>
      </c>
      <c r="AL149" s="37"/>
    </row>
    <row r="150" spans="1:38" ht="15.75" customHeight="1">
      <c r="A150" s="62" t="s">
        <v>175</v>
      </c>
      <c r="B150" s="63" t="s">
        <v>31</v>
      </c>
      <c r="C150" s="46"/>
      <c r="D150" s="46"/>
      <c r="E150" s="52">
        <f t="shared" si="5"/>
        <v>281</v>
      </c>
      <c r="F150" s="37"/>
      <c r="G150" s="37"/>
      <c r="H150" s="4"/>
      <c r="I150" s="53">
        <v>1</v>
      </c>
      <c r="J150" s="37"/>
      <c r="K150" s="4"/>
      <c r="L150" s="4"/>
      <c r="M150" s="4"/>
      <c r="N150" s="4"/>
      <c r="O150" s="4">
        <f>INDEX(データ!$C$2:$C$25,MATCH(A150,データ!$A$2:$A$25,0))</f>
        <v>17</v>
      </c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37"/>
      <c r="AJ150" s="4">
        <f>INDEX(データ!$K$49:$K$60,MATCH(AK150,データ!$J$49:$J$60,0))</f>
        <v>53</v>
      </c>
      <c r="AK150" s="40" t="str">
        <f t="shared" si="6"/>
        <v>富山市</v>
      </c>
      <c r="AL150" s="37"/>
    </row>
    <row r="151" spans="1:38" ht="15.75" customHeight="1">
      <c r="A151" s="62" t="s">
        <v>175</v>
      </c>
      <c r="B151" s="63" t="s">
        <v>32</v>
      </c>
      <c r="C151" s="46"/>
      <c r="D151" s="46"/>
      <c r="E151" s="53">
        <f t="shared" si="5"/>
        <v>282</v>
      </c>
      <c r="F151" s="37"/>
      <c r="G151" s="37"/>
      <c r="H151" s="4"/>
      <c r="I151" s="53">
        <v>1</v>
      </c>
      <c r="J151" s="37"/>
      <c r="K151" s="4"/>
      <c r="L151" s="4"/>
      <c r="M151" s="4"/>
      <c r="N151" s="4"/>
      <c r="O151" s="4">
        <f>INDEX(データ!$C$2:$C$25,MATCH(A151,データ!$A$2:$A$25,0))</f>
        <v>17</v>
      </c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37"/>
      <c r="AJ151" s="4">
        <f>INDEX(データ!$K$49:$K$60,MATCH(AK151,データ!$J$49:$J$60,0))</f>
        <v>53</v>
      </c>
      <c r="AK151" s="40" t="str">
        <f t="shared" si="6"/>
        <v>富山市</v>
      </c>
      <c r="AL151" s="37"/>
    </row>
    <row r="152" spans="1:38" ht="15.75" customHeight="1">
      <c r="A152" s="62" t="s">
        <v>175</v>
      </c>
      <c r="B152" s="63" t="s">
        <v>33</v>
      </c>
      <c r="C152" s="46"/>
      <c r="D152" s="46"/>
      <c r="E152" s="52">
        <f t="shared" si="5"/>
        <v>283</v>
      </c>
      <c r="F152" s="37"/>
      <c r="G152" s="37"/>
      <c r="H152" s="4"/>
      <c r="I152" s="53">
        <v>1</v>
      </c>
      <c r="J152" s="37"/>
      <c r="K152" s="4"/>
      <c r="L152" s="4"/>
      <c r="M152" s="4"/>
      <c r="N152" s="4"/>
      <c r="O152" s="4">
        <f>INDEX(データ!$C$2:$C$25,MATCH(A152,データ!$A$2:$A$25,0))</f>
        <v>17</v>
      </c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37"/>
      <c r="AJ152" s="4">
        <f>INDEX(データ!$K$49:$K$60,MATCH(AK152,データ!$J$49:$J$60,0))</f>
        <v>53</v>
      </c>
      <c r="AK152" s="40" t="str">
        <f t="shared" si="6"/>
        <v>富山市</v>
      </c>
      <c r="AL152" s="37"/>
    </row>
    <row r="153" spans="1:38" ht="15.75" customHeight="1">
      <c r="A153" s="62" t="s">
        <v>175</v>
      </c>
      <c r="B153" s="63" t="s">
        <v>34</v>
      </c>
      <c r="C153" s="46"/>
      <c r="D153" s="46"/>
      <c r="E153" s="53">
        <f t="shared" si="5"/>
        <v>284</v>
      </c>
      <c r="F153" s="37"/>
      <c r="G153" s="37"/>
      <c r="H153" s="4"/>
      <c r="I153" s="53">
        <v>1</v>
      </c>
      <c r="J153" s="37"/>
      <c r="K153" s="4"/>
      <c r="L153" s="4"/>
      <c r="M153" s="4"/>
      <c r="N153" s="4"/>
      <c r="O153" s="4">
        <f>INDEX(データ!$C$2:$C$25,MATCH(A153,データ!$A$2:$A$25,0))</f>
        <v>17</v>
      </c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37"/>
      <c r="AJ153" s="4">
        <f>INDEX(データ!$K$49:$K$60,MATCH(AK153,データ!$J$49:$J$60,0))</f>
        <v>53</v>
      </c>
      <c r="AK153" s="40" t="str">
        <f t="shared" si="6"/>
        <v>富山市</v>
      </c>
      <c r="AL153" s="37"/>
    </row>
    <row r="154" spans="1:38" ht="15.75" customHeight="1">
      <c r="A154" s="62" t="s">
        <v>175</v>
      </c>
      <c r="B154" s="63" t="s">
        <v>35</v>
      </c>
      <c r="C154" s="46"/>
      <c r="D154" s="46"/>
      <c r="E154" s="52">
        <f t="shared" si="5"/>
        <v>285</v>
      </c>
      <c r="F154" s="37"/>
      <c r="G154" s="37"/>
      <c r="H154" s="4"/>
      <c r="I154" s="53">
        <v>1</v>
      </c>
      <c r="J154" s="37"/>
      <c r="K154" s="4"/>
      <c r="L154" s="4"/>
      <c r="M154" s="4"/>
      <c r="N154" s="4"/>
      <c r="O154" s="4">
        <f>INDEX(データ!$C$2:$C$25,MATCH(A154,データ!$A$2:$A$25,0))</f>
        <v>17</v>
      </c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37"/>
      <c r="AJ154" s="4">
        <f>INDEX(データ!$K$49:$K$60,MATCH(AK154,データ!$J$49:$J$60,0))</f>
        <v>53</v>
      </c>
      <c r="AK154" s="40" t="str">
        <f t="shared" si="6"/>
        <v>富山市</v>
      </c>
      <c r="AL154" s="37"/>
    </row>
    <row r="155" spans="1:38" ht="15.75" customHeight="1">
      <c r="A155" s="62" t="s">
        <v>175</v>
      </c>
      <c r="B155" s="63" t="s">
        <v>36</v>
      </c>
      <c r="C155" s="46"/>
      <c r="D155" s="46"/>
      <c r="E155" s="53">
        <f t="shared" si="5"/>
        <v>286</v>
      </c>
      <c r="F155" s="37"/>
      <c r="G155" s="37"/>
      <c r="H155" s="4"/>
      <c r="I155" s="53">
        <v>1</v>
      </c>
      <c r="J155" s="37"/>
      <c r="K155" s="4"/>
      <c r="L155" s="4"/>
      <c r="M155" s="4"/>
      <c r="N155" s="4"/>
      <c r="O155" s="4">
        <f>INDEX(データ!$C$2:$C$25,MATCH(A155,データ!$A$2:$A$25,0))</f>
        <v>17</v>
      </c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37"/>
      <c r="AJ155" s="4">
        <f>INDEX(データ!$K$49:$K$60,MATCH(AK155,データ!$J$49:$J$60,0))</f>
        <v>53</v>
      </c>
      <c r="AK155" s="40" t="str">
        <f t="shared" si="6"/>
        <v>富山市</v>
      </c>
      <c r="AL155" s="37"/>
    </row>
    <row r="156" spans="1:38" ht="15.75" customHeight="1">
      <c r="A156" s="62" t="s">
        <v>175</v>
      </c>
      <c r="B156" s="63" t="s">
        <v>37</v>
      </c>
      <c r="C156" s="46"/>
      <c r="D156" s="46"/>
      <c r="E156" s="52">
        <f t="shared" si="5"/>
        <v>287</v>
      </c>
      <c r="F156" s="37"/>
      <c r="G156" s="37"/>
      <c r="H156" s="4"/>
      <c r="I156" s="53">
        <v>1</v>
      </c>
      <c r="J156" s="37"/>
      <c r="K156" s="4"/>
      <c r="L156" s="4"/>
      <c r="M156" s="4"/>
      <c r="N156" s="4"/>
      <c r="O156" s="4">
        <f>INDEX(データ!$C$2:$C$25,MATCH(A156,データ!$A$2:$A$25,0))</f>
        <v>17</v>
      </c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37"/>
      <c r="AJ156" s="4">
        <f>INDEX(データ!$K$49:$K$60,MATCH(AK156,データ!$J$49:$J$60,0))</f>
        <v>53</v>
      </c>
      <c r="AK156" s="40" t="str">
        <f t="shared" si="6"/>
        <v>富山市</v>
      </c>
      <c r="AL156" s="37"/>
    </row>
    <row r="157" spans="1:38" ht="15.75" customHeight="1">
      <c r="A157" s="62" t="s">
        <v>175</v>
      </c>
      <c r="B157" s="63" t="s">
        <v>38</v>
      </c>
      <c r="C157" s="46"/>
      <c r="D157" s="46"/>
      <c r="E157" s="53">
        <f t="shared" si="5"/>
        <v>288</v>
      </c>
      <c r="F157" s="37"/>
      <c r="G157" s="37"/>
      <c r="H157" s="4"/>
      <c r="I157" s="53">
        <v>1</v>
      </c>
      <c r="J157" s="37"/>
      <c r="K157" s="4"/>
      <c r="L157" s="4"/>
      <c r="M157" s="4"/>
      <c r="N157" s="4"/>
      <c r="O157" s="4">
        <f>INDEX(データ!$C$2:$C$25,MATCH(A157,データ!$A$2:$A$25,0))</f>
        <v>17</v>
      </c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37"/>
      <c r="AJ157" s="4">
        <f>INDEX(データ!$K$49:$K$60,MATCH(AK157,データ!$J$49:$J$60,0))</f>
        <v>53</v>
      </c>
      <c r="AK157" s="40" t="str">
        <f t="shared" si="6"/>
        <v>富山市</v>
      </c>
      <c r="AL157" s="37"/>
    </row>
    <row r="158" spans="1:38" ht="15.75" customHeight="1">
      <c r="A158" s="62" t="s">
        <v>175</v>
      </c>
      <c r="B158" s="63" t="s">
        <v>39</v>
      </c>
      <c r="C158" s="46"/>
      <c r="D158" s="46"/>
      <c r="E158" s="52">
        <f t="shared" si="5"/>
        <v>289</v>
      </c>
      <c r="F158" s="37"/>
      <c r="G158" s="37"/>
      <c r="H158" s="4"/>
      <c r="I158" s="53">
        <v>1</v>
      </c>
      <c r="J158" s="37"/>
      <c r="K158" s="4"/>
      <c r="L158" s="4"/>
      <c r="M158" s="4"/>
      <c r="N158" s="4"/>
      <c r="O158" s="4">
        <f>INDEX(データ!$C$2:$C$25,MATCH(A158,データ!$A$2:$A$25,0))</f>
        <v>17</v>
      </c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37"/>
      <c r="AJ158" s="4">
        <f>INDEX(データ!$K$49:$K$60,MATCH(AK158,データ!$J$49:$J$60,0))</f>
        <v>53</v>
      </c>
      <c r="AK158" s="40" t="str">
        <f t="shared" si="6"/>
        <v>富山市</v>
      </c>
      <c r="AL158" s="37"/>
    </row>
    <row r="159" spans="1:38" ht="15.75" customHeight="1">
      <c r="A159" s="62" t="s">
        <v>175</v>
      </c>
      <c r="B159" s="63" t="s">
        <v>40</v>
      </c>
      <c r="C159" s="46"/>
      <c r="D159" s="46"/>
      <c r="E159" s="53">
        <f t="shared" si="5"/>
        <v>290</v>
      </c>
      <c r="F159" s="37"/>
      <c r="G159" s="37"/>
      <c r="H159" s="4"/>
      <c r="I159" s="53">
        <v>1</v>
      </c>
      <c r="J159" s="37"/>
      <c r="K159" s="4"/>
      <c r="L159" s="4"/>
      <c r="M159" s="4"/>
      <c r="N159" s="4"/>
      <c r="O159" s="4">
        <f>INDEX(データ!$C$2:$C$25,MATCH(A159,データ!$A$2:$A$25,0))</f>
        <v>17</v>
      </c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37"/>
      <c r="AJ159" s="4">
        <f>INDEX(データ!$K$49:$K$60,MATCH(AK159,データ!$J$49:$J$60,0))</f>
        <v>53</v>
      </c>
      <c r="AK159" s="40" t="str">
        <f t="shared" si="6"/>
        <v>富山市</v>
      </c>
      <c r="AL159" s="37"/>
    </row>
    <row r="160" spans="1:38" ht="15.75" customHeight="1">
      <c r="A160" s="62" t="s">
        <v>175</v>
      </c>
      <c r="B160" s="63" t="s">
        <v>41</v>
      </c>
      <c r="C160" s="46"/>
      <c r="D160" s="46"/>
      <c r="E160" s="52">
        <f t="shared" si="5"/>
        <v>291</v>
      </c>
      <c r="F160" s="37"/>
      <c r="G160" s="37"/>
      <c r="H160" s="4"/>
      <c r="I160" s="53">
        <v>1</v>
      </c>
      <c r="J160" s="37"/>
      <c r="K160" s="4"/>
      <c r="L160" s="4"/>
      <c r="M160" s="4"/>
      <c r="N160" s="4"/>
      <c r="O160" s="4">
        <f>INDEX(データ!$C$2:$C$25,MATCH(A160,データ!$A$2:$A$25,0))</f>
        <v>17</v>
      </c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37"/>
      <c r="AJ160" s="4">
        <f>INDEX(データ!$K$49:$K$60,MATCH(AK160,データ!$J$49:$J$60,0))</f>
        <v>53</v>
      </c>
      <c r="AK160" s="40" t="str">
        <f t="shared" si="6"/>
        <v>富山市</v>
      </c>
      <c r="AL160" s="37"/>
    </row>
    <row r="161" spans="1:38" ht="15.75" customHeight="1">
      <c r="A161" s="64" t="s">
        <v>175</v>
      </c>
      <c r="B161" s="65" t="s">
        <v>42</v>
      </c>
      <c r="C161" s="47"/>
      <c r="D161" s="47"/>
      <c r="E161" s="53">
        <f t="shared" si="5"/>
        <v>292</v>
      </c>
      <c r="F161" s="38"/>
      <c r="G161" s="38"/>
      <c r="H161" s="5"/>
      <c r="I161" s="54">
        <v>1</v>
      </c>
      <c r="J161" s="38"/>
      <c r="K161" s="5"/>
      <c r="L161" s="5"/>
      <c r="M161" s="5"/>
      <c r="N161" s="5"/>
      <c r="O161" s="5">
        <f>INDEX(データ!$C$2:$C$25,MATCH(A161,データ!$A$2:$A$25,0))</f>
        <v>17</v>
      </c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38"/>
      <c r="AJ161" s="5">
        <f>INDEX(データ!$K$49:$K$60,MATCH(AK161,データ!$J$49:$J$60,0))</f>
        <v>53</v>
      </c>
      <c r="AK161" s="41" t="str">
        <f t="shared" si="6"/>
        <v>富山市</v>
      </c>
      <c r="AL161" s="38"/>
    </row>
    <row r="162" spans="1:38" ht="15.75" customHeight="1">
      <c r="A162" s="60" t="s">
        <v>86</v>
      </c>
      <c r="B162" s="61" t="s">
        <v>27</v>
      </c>
      <c r="C162" s="45"/>
      <c r="D162" s="45"/>
      <c r="E162" s="52">
        <f t="shared" si="5"/>
        <v>293</v>
      </c>
      <c r="F162" s="36"/>
      <c r="G162" s="36"/>
      <c r="H162" s="3"/>
      <c r="I162" s="52">
        <v>1</v>
      </c>
      <c r="J162" s="36"/>
      <c r="K162" s="3"/>
      <c r="L162" s="3"/>
      <c r="M162" s="3"/>
      <c r="N162" s="3"/>
      <c r="O162" s="3">
        <f>INDEX(データ!$C$2:$C$25,MATCH(A162,データ!$A$2:$A$25,0))</f>
        <v>9</v>
      </c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6"/>
      <c r="AJ162" s="3">
        <f>INDEX(データ!$K$49:$K$60,MATCH(AK162,データ!$J$49:$J$60,0))</f>
        <v>53</v>
      </c>
      <c r="AK162" s="39" t="str">
        <f t="shared" si="6"/>
        <v>富山市</v>
      </c>
      <c r="AL162" s="36"/>
    </row>
    <row r="163" spans="1:38" ht="15.75" customHeight="1">
      <c r="A163" s="62" t="s">
        <v>86</v>
      </c>
      <c r="B163" s="63" t="s">
        <v>28</v>
      </c>
      <c r="C163" s="46"/>
      <c r="D163" s="46"/>
      <c r="E163" s="53">
        <f t="shared" si="5"/>
        <v>294</v>
      </c>
      <c r="F163" s="37"/>
      <c r="G163" s="37"/>
      <c r="H163" s="4"/>
      <c r="I163" s="53">
        <v>1</v>
      </c>
      <c r="J163" s="37"/>
      <c r="K163" s="4"/>
      <c r="L163" s="4"/>
      <c r="M163" s="4"/>
      <c r="N163" s="4"/>
      <c r="O163" s="4">
        <f>INDEX(データ!$C$2:$C$25,MATCH(A163,データ!$A$2:$A$25,0))</f>
        <v>9</v>
      </c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37"/>
      <c r="AJ163" s="4">
        <f>INDEX(データ!$K$49:$K$60,MATCH(AK163,データ!$J$49:$J$60,0))</f>
        <v>53</v>
      </c>
      <c r="AK163" s="40" t="str">
        <f t="shared" si="6"/>
        <v>富山市</v>
      </c>
      <c r="AL163" s="37"/>
    </row>
    <row r="164" spans="1:38" ht="15.75" customHeight="1">
      <c r="A164" s="62" t="s">
        <v>86</v>
      </c>
      <c r="B164" s="63" t="s">
        <v>29</v>
      </c>
      <c r="C164" s="46"/>
      <c r="D164" s="46"/>
      <c r="E164" s="52">
        <f t="shared" ref="E164:E227" si="7">+E163+1</f>
        <v>295</v>
      </c>
      <c r="F164" s="37"/>
      <c r="G164" s="37"/>
      <c r="H164" s="4"/>
      <c r="I164" s="53">
        <v>1</v>
      </c>
      <c r="J164" s="37"/>
      <c r="K164" s="4"/>
      <c r="L164" s="4"/>
      <c r="M164" s="4"/>
      <c r="N164" s="4"/>
      <c r="O164" s="4">
        <f>INDEX(データ!$C$2:$C$25,MATCH(A164,データ!$A$2:$A$25,0))</f>
        <v>9</v>
      </c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37"/>
      <c r="AJ164" s="4">
        <f>INDEX(データ!$K$49:$K$60,MATCH(AK164,データ!$J$49:$J$60,0))</f>
        <v>53</v>
      </c>
      <c r="AK164" s="40" t="str">
        <f t="shared" si="6"/>
        <v>富山市</v>
      </c>
      <c r="AL164" s="37"/>
    </row>
    <row r="165" spans="1:38" ht="15.75" customHeight="1">
      <c r="A165" s="62" t="s">
        <v>86</v>
      </c>
      <c r="B165" s="63" t="s">
        <v>30</v>
      </c>
      <c r="C165" s="46"/>
      <c r="D165" s="46"/>
      <c r="E165" s="53">
        <f t="shared" si="7"/>
        <v>296</v>
      </c>
      <c r="F165" s="37"/>
      <c r="G165" s="37"/>
      <c r="H165" s="4"/>
      <c r="I165" s="53">
        <v>1</v>
      </c>
      <c r="J165" s="37"/>
      <c r="K165" s="4"/>
      <c r="L165" s="4"/>
      <c r="M165" s="4"/>
      <c r="N165" s="4"/>
      <c r="O165" s="4">
        <f>INDEX(データ!$C$2:$C$25,MATCH(A165,データ!$A$2:$A$25,0))</f>
        <v>9</v>
      </c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37"/>
      <c r="AJ165" s="4">
        <f>INDEX(データ!$K$49:$K$60,MATCH(AK165,データ!$J$49:$J$60,0))</f>
        <v>53</v>
      </c>
      <c r="AK165" s="40" t="str">
        <f t="shared" si="6"/>
        <v>富山市</v>
      </c>
      <c r="AL165" s="37"/>
    </row>
    <row r="166" spans="1:38" ht="15.75" customHeight="1">
      <c r="A166" s="62" t="s">
        <v>86</v>
      </c>
      <c r="B166" s="63" t="s">
        <v>31</v>
      </c>
      <c r="C166" s="46"/>
      <c r="D166" s="46"/>
      <c r="E166" s="52">
        <f t="shared" si="7"/>
        <v>297</v>
      </c>
      <c r="F166" s="37"/>
      <c r="G166" s="37"/>
      <c r="H166" s="4"/>
      <c r="I166" s="53">
        <v>1</v>
      </c>
      <c r="J166" s="37"/>
      <c r="K166" s="4"/>
      <c r="L166" s="4"/>
      <c r="M166" s="4"/>
      <c r="N166" s="4"/>
      <c r="O166" s="4">
        <f>INDEX(データ!$C$2:$C$25,MATCH(A166,データ!$A$2:$A$25,0))</f>
        <v>9</v>
      </c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37"/>
      <c r="AJ166" s="4">
        <f>INDEX(データ!$K$49:$K$60,MATCH(AK166,データ!$J$49:$J$60,0))</f>
        <v>53</v>
      </c>
      <c r="AK166" s="40" t="str">
        <f t="shared" si="6"/>
        <v>富山市</v>
      </c>
      <c r="AL166" s="37"/>
    </row>
    <row r="167" spans="1:38" ht="15.75" customHeight="1">
      <c r="A167" s="62" t="s">
        <v>86</v>
      </c>
      <c r="B167" s="63" t="s">
        <v>32</v>
      </c>
      <c r="C167" s="46"/>
      <c r="D167" s="46"/>
      <c r="E167" s="53">
        <f t="shared" si="7"/>
        <v>298</v>
      </c>
      <c r="F167" s="37"/>
      <c r="G167" s="37"/>
      <c r="H167" s="4"/>
      <c r="I167" s="53">
        <v>1</v>
      </c>
      <c r="J167" s="37"/>
      <c r="K167" s="4"/>
      <c r="L167" s="4"/>
      <c r="M167" s="4"/>
      <c r="N167" s="4"/>
      <c r="O167" s="4">
        <f>INDEX(データ!$C$2:$C$25,MATCH(A167,データ!$A$2:$A$25,0))</f>
        <v>9</v>
      </c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37"/>
      <c r="AJ167" s="4">
        <f>INDEX(データ!$K$49:$K$60,MATCH(AK167,データ!$J$49:$J$60,0))</f>
        <v>53</v>
      </c>
      <c r="AK167" s="40" t="str">
        <f t="shared" si="6"/>
        <v>富山市</v>
      </c>
      <c r="AL167" s="37"/>
    </row>
    <row r="168" spans="1:38" ht="15.75" customHeight="1">
      <c r="A168" s="62" t="s">
        <v>86</v>
      </c>
      <c r="B168" s="63" t="s">
        <v>33</v>
      </c>
      <c r="C168" s="46"/>
      <c r="D168" s="46"/>
      <c r="E168" s="52">
        <f t="shared" si="7"/>
        <v>299</v>
      </c>
      <c r="F168" s="37"/>
      <c r="G168" s="37"/>
      <c r="H168" s="4"/>
      <c r="I168" s="53">
        <v>1</v>
      </c>
      <c r="J168" s="37"/>
      <c r="K168" s="4"/>
      <c r="L168" s="4"/>
      <c r="M168" s="4"/>
      <c r="N168" s="4"/>
      <c r="O168" s="4">
        <f>INDEX(データ!$C$2:$C$25,MATCH(A168,データ!$A$2:$A$25,0))</f>
        <v>9</v>
      </c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37"/>
      <c r="AJ168" s="4">
        <f>INDEX(データ!$K$49:$K$60,MATCH(AK168,データ!$J$49:$J$60,0))</f>
        <v>53</v>
      </c>
      <c r="AK168" s="40" t="str">
        <f t="shared" si="6"/>
        <v>富山市</v>
      </c>
      <c r="AL168" s="37"/>
    </row>
    <row r="169" spans="1:38" ht="15.75" customHeight="1">
      <c r="A169" s="64" t="s">
        <v>86</v>
      </c>
      <c r="B169" s="65" t="s">
        <v>34</v>
      </c>
      <c r="C169" s="47"/>
      <c r="D169" s="47"/>
      <c r="E169" s="53">
        <f t="shared" si="7"/>
        <v>300</v>
      </c>
      <c r="F169" s="38"/>
      <c r="G169" s="38"/>
      <c r="H169" s="5"/>
      <c r="I169" s="54">
        <v>1</v>
      </c>
      <c r="J169" s="38"/>
      <c r="K169" s="5"/>
      <c r="L169" s="5"/>
      <c r="M169" s="5"/>
      <c r="N169" s="5"/>
      <c r="O169" s="5">
        <f>INDEX(データ!$C$2:$C$25,MATCH(A169,データ!$A$2:$A$25,0))</f>
        <v>9</v>
      </c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38"/>
      <c r="AJ169" s="5">
        <f>INDEX(データ!$K$49:$K$60,MATCH(AK169,データ!$J$49:$J$60,0))</f>
        <v>53</v>
      </c>
      <c r="AK169" s="41" t="str">
        <f t="shared" si="6"/>
        <v>富山市</v>
      </c>
      <c r="AL169" s="38"/>
    </row>
    <row r="170" spans="1:38" ht="15.75" customHeight="1">
      <c r="A170" s="66" t="s">
        <v>103</v>
      </c>
      <c r="B170" s="67" t="s">
        <v>27</v>
      </c>
      <c r="C170" s="42"/>
      <c r="D170" s="42"/>
      <c r="E170" s="55">
        <f>+E98</f>
        <v>229</v>
      </c>
      <c r="F170" s="36"/>
      <c r="G170" s="36"/>
      <c r="H170" s="3"/>
      <c r="I170" s="55">
        <v>2</v>
      </c>
      <c r="J170" s="36"/>
      <c r="K170" s="3"/>
      <c r="L170" s="3"/>
      <c r="M170" s="3"/>
      <c r="N170" s="3"/>
      <c r="O170" s="4">
        <f>INDEX(データ!$C$2:$C$25,MATCH(A170,データ!$A$2:$A$25,0))</f>
        <v>4</v>
      </c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6"/>
      <c r="AJ170" s="3">
        <f>INDEX(データ!$K$49:$K$60,MATCH(AK170,データ!$J$49:$J$60,0))</f>
        <v>53</v>
      </c>
      <c r="AK170" s="39" t="str">
        <f t="shared" ref="AK170:AK175" si="8">$AK$2</f>
        <v>富山市</v>
      </c>
      <c r="AL170" s="36"/>
    </row>
    <row r="171" spans="1:38" ht="15.75" customHeight="1">
      <c r="A171" s="68" t="s">
        <v>103</v>
      </c>
      <c r="B171" s="69" t="s">
        <v>28</v>
      </c>
      <c r="C171" s="43"/>
      <c r="D171" s="43"/>
      <c r="E171" s="56">
        <f t="shared" si="7"/>
        <v>230</v>
      </c>
      <c r="F171" s="37"/>
      <c r="G171" s="37"/>
      <c r="H171" s="4"/>
      <c r="I171" s="56">
        <v>2</v>
      </c>
      <c r="J171" s="37"/>
      <c r="K171" s="4"/>
      <c r="L171" s="4"/>
      <c r="M171" s="4"/>
      <c r="N171" s="4"/>
      <c r="O171" s="4">
        <f>INDEX(データ!$C$2:$C$25,MATCH(A171,データ!$A$2:$A$25,0))</f>
        <v>4</v>
      </c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37"/>
      <c r="AJ171" s="4">
        <f>INDEX(データ!$K$49:$K$60,MATCH(AK171,データ!$J$49:$J$60,0))</f>
        <v>53</v>
      </c>
      <c r="AK171" s="40" t="str">
        <f t="shared" si="8"/>
        <v>富山市</v>
      </c>
      <c r="AL171" s="37"/>
    </row>
    <row r="172" spans="1:38" ht="15.75" customHeight="1">
      <c r="A172" s="68" t="s">
        <v>103</v>
      </c>
      <c r="B172" s="69" t="s">
        <v>29</v>
      </c>
      <c r="C172" s="43"/>
      <c r="D172" s="43"/>
      <c r="E172" s="56">
        <f t="shared" si="7"/>
        <v>231</v>
      </c>
      <c r="F172" s="37"/>
      <c r="G172" s="37"/>
      <c r="H172" s="4"/>
      <c r="I172" s="56">
        <v>2</v>
      </c>
      <c r="J172" s="37"/>
      <c r="K172" s="4"/>
      <c r="L172" s="4"/>
      <c r="M172" s="4"/>
      <c r="N172" s="4"/>
      <c r="O172" s="4">
        <f>INDEX(データ!$C$2:$C$25,MATCH(A172,データ!$A$2:$A$25,0))</f>
        <v>4</v>
      </c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37"/>
      <c r="AJ172" s="4">
        <f>INDEX(データ!$K$49:$K$60,MATCH(AK172,データ!$J$49:$J$60,0))</f>
        <v>53</v>
      </c>
      <c r="AK172" s="40" t="str">
        <f t="shared" si="8"/>
        <v>富山市</v>
      </c>
      <c r="AL172" s="37"/>
    </row>
    <row r="173" spans="1:38" ht="15.75" customHeight="1">
      <c r="A173" s="68" t="s">
        <v>103</v>
      </c>
      <c r="B173" s="69" t="s">
        <v>30</v>
      </c>
      <c r="C173" s="43"/>
      <c r="D173" s="43"/>
      <c r="E173" s="56">
        <f t="shared" si="7"/>
        <v>232</v>
      </c>
      <c r="F173" s="37"/>
      <c r="G173" s="37"/>
      <c r="H173" s="4"/>
      <c r="I173" s="56">
        <v>2</v>
      </c>
      <c r="J173" s="37"/>
      <c r="K173" s="4"/>
      <c r="L173" s="4"/>
      <c r="M173" s="4"/>
      <c r="N173" s="4"/>
      <c r="O173" s="5">
        <f>INDEX(データ!$C$2:$C$25,MATCH(A173,データ!$A$2:$A$25,0))</f>
        <v>4</v>
      </c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37"/>
      <c r="AJ173" s="4">
        <f>INDEX(データ!$K$49:$K$60,MATCH(AK173,データ!$J$49:$J$60,0))</f>
        <v>53</v>
      </c>
      <c r="AK173" s="40" t="str">
        <f t="shared" si="8"/>
        <v>富山市</v>
      </c>
      <c r="AL173" s="37"/>
    </row>
    <row r="174" spans="1:38" ht="15.75" customHeight="1">
      <c r="A174" s="68" t="s">
        <v>103</v>
      </c>
      <c r="B174" s="69" t="s">
        <v>31</v>
      </c>
      <c r="C174" s="43"/>
      <c r="D174" s="43"/>
      <c r="E174" s="56">
        <f t="shared" si="7"/>
        <v>233</v>
      </c>
      <c r="F174" s="37"/>
      <c r="G174" s="37"/>
      <c r="H174" s="4"/>
      <c r="I174" s="56">
        <v>2</v>
      </c>
      <c r="J174" s="37"/>
      <c r="K174" s="4"/>
      <c r="L174" s="4"/>
      <c r="M174" s="4"/>
      <c r="N174" s="4"/>
      <c r="O174" s="3">
        <f>INDEX(データ!$C$2:$C$25,MATCH(A174,データ!$A$2:$A$25,0))</f>
        <v>4</v>
      </c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37"/>
      <c r="AJ174" s="4">
        <f>INDEX(データ!$K$49:$K$60,MATCH(AK174,データ!$J$49:$J$60,0))</f>
        <v>53</v>
      </c>
      <c r="AK174" s="40" t="str">
        <f t="shared" si="8"/>
        <v>富山市</v>
      </c>
      <c r="AL174" s="37"/>
    </row>
    <row r="175" spans="1:38" ht="15.75" customHeight="1">
      <c r="A175" s="68" t="s">
        <v>103</v>
      </c>
      <c r="B175" s="69" t="s">
        <v>32</v>
      </c>
      <c r="C175" s="43"/>
      <c r="D175" s="43"/>
      <c r="E175" s="56">
        <f t="shared" si="7"/>
        <v>234</v>
      </c>
      <c r="F175" s="37"/>
      <c r="G175" s="37"/>
      <c r="H175" s="4"/>
      <c r="I175" s="56">
        <v>2</v>
      </c>
      <c r="J175" s="37"/>
      <c r="K175" s="4"/>
      <c r="L175" s="4"/>
      <c r="M175" s="4"/>
      <c r="N175" s="4"/>
      <c r="O175" s="4">
        <f>INDEX(データ!$C$2:$C$25,MATCH(A175,データ!$A$2:$A$25,0))</f>
        <v>4</v>
      </c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37"/>
      <c r="AJ175" s="4">
        <f>INDEX(データ!$K$49:$K$60,MATCH(AK175,データ!$J$49:$J$60,0))</f>
        <v>53</v>
      </c>
      <c r="AK175" s="40" t="str">
        <f t="shared" si="8"/>
        <v>富山市</v>
      </c>
      <c r="AL175" s="37"/>
    </row>
    <row r="176" spans="1:38" ht="15.75" customHeight="1">
      <c r="A176" s="68" t="s">
        <v>103</v>
      </c>
      <c r="B176" s="69" t="s">
        <v>33</v>
      </c>
      <c r="C176" s="43"/>
      <c r="D176" s="43"/>
      <c r="E176" s="56">
        <f t="shared" si="7"/>
        <v>235</v>
      </c>
      <c r="F176" s="37"/>
      <c r="G176" s="37"/>
      <c r="H176" s="4"/>
      <c r="I176" s="56">
        <v>2</v>
      </c>
      <c r="J176" s="37"/>
      <c r="K176" s="4"/>
      <c r="L176" s="4"/>
      <c r="M176" s="4"/>
      <c r="N176" s="4"/>
      <c r="O176" s="4">
        <f>INDEX(データ!$C$2:$C$25,MATCH(A176,データ!$A$2:$A$25,0))</f>
        <v>4</v>
      </c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37"/>
      <c r="AJ176" s="4">
        <f>INDEX(データ!$K$49:$K$60,MATCH(AK176,データ!$J$49:$J$60,0))</f>
        <v>53</v>
      </c>
      <c r="AK176" s="40" t="str">
        <f t="shared" ref="AK176:AK241" si="9">$AK$2</f>
        <v>富山市</v>
      </c>
      <c r="AL176" s="37"/>
    </row>
    <row r="177" spans="1:38" ht="15.75" customHeight="1">
      <c r="A177" s="68" t="s">
        <v>103</v>
      </c>
      <c r="B177" s="69" t="s">
        <v>34</v>
      </c>
      <c r="C177" s="43"/>
      <c r="D177" s="43"/>
      <c r="E177" s="56">
        <f t="shared" si="7"/>
        <v>236</v>
      </c>
      <c r="F177" s="37"/>
      <c r="G177" s="37"/>
      <c r="H177" s="4"/>
      <c r="I177" s="56">
        <v>2</v>
      </c>
      <c r="J177" s="37"/>
      <c r="K177" s="4"/>
      <c r="L177" s="4"/>
      <c r="M177" s="4"/>
      <c r="N177" s="4"/>
      <c r="O177" s="4">
        <f>INDEX(データ!$C$2:$C$25,MATCH(A177,データ!$A$2:$A$25,0))</f>
        <v>4</v>
      </c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37"/>
      <c r="AJ177" s="4">
        <f>INDEX(データ!$K$49:$K$60,MATCH(AK177,データ!$J$49:$J$60,0))</f>
        <v>53</v>
      </c>
      <c r="AK177" s="40" t="str">
        <f t="shared" si="9"/>
        <v>富山市</v>
      </c>
      <c r="AL177" s="37"/>
    </row>
    <row r="178" spans="1:38" ht="15.75" customHeight="1">
      <c r="A178" s="68" t="s">
        <v>103</v>
      </c>
      <c r="B178" s="69" t="s">
        <v>35</v>
      </c>
      <c r="C178" s="43"/>
      <c r="D178" s="43"/>
      <c r="E178" s="56">
        <f t="shared" si="7"/>
        <v>237</v>
      </c>
      <c r="F178" s="37"/>
      <c r="G178" s="37"/>
      <c r="H178" s="4"/>
      <c r="I178" s="56">
        <v>2</v>
      </c>
      <c r="J178" s="37"/>
      <c r="K178" s="4"/>
      <c r="L178" s="4"/>
      <c r="M178" s="4"/>
      <c r="N178" s="4"/>
      <c r="O178" s="4">
        <f>INDEX(データ!$C$2:$C$25,MATCH(A178,データ!$A$2:$A$25,0))</f>
        <v>4</v>
      </c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37"/>
      <c r="AJ178" s="4">
        <f>INDEX(データ!$K$49:$K$60,MATCH(AK178,データ!$J$49:$J$60,0))</f>
        <v>53</v>
      </c>
      <c r="AK178" s="40" t="str">
        <f t="shared" si="9"/>
        <v>富山市</v>
      </c>
      <c r="AL178" s="37"/>
    </row>
    <row r="179" spans="1:38" ht="15.75" customHeight="1">
      <c r="A179" s="68" t="s">
        <v>103</v>
      </c>
      <c r="B179" s="69" t="s">
        <v>36</v>
      </c>
      <c r="C179" s="43"/>
      <c r="D179" s="43"/>
      <c r="E179" s="56">
        <f t="shared" si="7"/>
        <v>238</v>
      </c>
      <c r="F179" s="37"/>
      <c r="G179" s="37"/>
      <c r="H179" s="4"/>
      <c r="I179" s="56">
        <v>2</v>
      </c>
      <c r="J179" s="37"/>
      <c r="K179" s="4"/>
      <c r="L179" s="4"/>
      <c r="M179" s="4"/>
      <c r="N179" s="4"/>
      <c r="O179" s="4">
        <f>INDEX(データ!$C$2:$C$25,MATCH(A179,データ!$A$2:$A$25,0))</f>
        <v>4</v>
      </c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37"/>
      <c r="AJ179" s="4">
        <f>INDEX(データ!$K$49:$K$60,MATCH(AK179,データ!$J$49:$J$60,0))</f>
        <v>53</v>
      </c>
      <c r="AK179" s="40" t="str">
        <f t="shared" si="9"/>
        <v>富山市</v>
      </c>
      <c r="AL179" s="37"/>
    </row>
    <row r="180" spans="1:38" ht="15.75" customHeight="1">
      <c r="A180" s="68" t="s">
        <v>103</v>
      </c>
      <c r="B180" s="69" t="s">
        <v>37</v>
      </c>
      <c r="C180" s="43"/>
      <c r="D180" s="43"/>
      <c r="E180" s="56">
        <f t="shared" si="7"/>
        <v>239</v>
      </c>
      <c r="F180" s="37"/>
      <c r="G180" s="37"/>
      <c r="H180" s="4"/>
      <c r="I180" s="56">
        <v>2</v>
      </c>
      <c r="J180" s="37"/>
      <c r="K180" s="4"/>
      <c r="L180" s="4"/>
      <c r="M180" s="4"/>
      <c r="N180" s="4"/>
      <c r="O180" s="4">
        <f>INDEX(データ!$C$2:$C$25,MATCH(A180,データ!$A$2:$A$25,0))</f>
        <v>4</v>
      </c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37"/>
      <c r="AJ180" s="4">
        <f>INDEX(データ!$K$49:$K$60,MATCH(AK180,データ!$J$49:$J$60,0))</f>
        <v>53</v>
      </c>
      <c r="AK180" s="40" t="str">
        <f t="shared" si="9"/>
        <v>富山市</v>
      </c>
      <c r="AL180" s="37"/>
    </row>
    <row r="181" spans="1:38" ht="15.75" customHeight="1">
      <c r="A181" s="68" t="s">
        <v>103</v>
      </c>
      <c r="B181" s="69" t="s">
        <v>38</v>
      </c>
      <c r="C181" s="43"/>
      <c r="D181" s="43"/>
      <c r="E181" s="56">
        <f t="shared" si="7"/>
        <v>240</v>
      </c>
      <c r="F181" s="37"/>
      <c r="G181" s="37"/>
      <c r="H181" s="4"/>
      <c r="I181" s="56">
        <v>2</v>
      </c>
      <c r="J181" s="37"/>
      <c r="K181" s="4"/>
      <c r="L181" s="4"/>
      <c r="M181" s="4"/>
      <c r="N181" s="4"/>
      <c r="O181" s="4">
        <f>INDEX(データ!$C$2:$C$25,MATCH(A181,データ!$A$2:$A$25,0))</f>
        <v>4</v>
      </c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37"/>
      <c r="AJ181" s="4">
        <f>INDEX(データ!$K$49:$K$60,MATCH(AK181,データ!$J$49:$J$60,0))</f>
        <v>53</v>
      </c>
      <c r="AK181" s="40" t="str">
        <f t="shared" si="9"/>
        <v>富山市</v>
      </c>
      <c r="AL181" s="37"/>
    </row>
    <row r="182" spans="1:38" ht="15.75" customHeight="1">
      <c r="A182" s="68" t="s">
        <v>103</v>
      </c>
      <c r="B182" s="69" t="s">
        <v>39</v>
      </c>
      <c r="C182" s="43"/>
      <c r="D182" s="43"/>
      <c r="E182" s="56">
        <f t="shared" si="7"/>
        <v>241</v>
      </c>
      <c r="F182" s="37"/>
      <c r="G182" s="37"/>
      <c r="H182" s="4"/>
      <c r="I182" s="56">
        <v>2</v>
      </c>
      <c r="J182" s="37"/>
      <c r="K182" s="4"/>
      <c r="L182" s="4"/>
      <c r="M182" s="4"/>
      <c r="N182" s="4"/>
      <c r="O182" s="4">
        <f>INDEX(データ!$C$2:$C$25,MATCH(A182,データ!$A$2:$A$25,0))</f>
        <v>4</v>
      </c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37"/>
      <c r="AJ182" s="4">
        <f>INDEX(データ!$K$49:$K$60,MATCH(AK182,データ!$J$49:$J$60,0))</f>
        <v>53</v>
      </c>
      <c r="AK182" s="40" t="str">
        <f t="shared" si="9"/>
        <v>富山市</v>
      </c>
      <c r="AL182" s="37"/>
    </row>
    <row r="183" spans="1:38" ht="15.75" customHeight="1">
      <c r="A183" s="68" t="s">
        <v>103</v>
      </c>
      <c r="B183" s="69" t="s">
        <v>40</v>
      </c>
      <c r="C183" s="43"/>
      <c r="D183" s="43"/>
      <c r="E183" s="56">
        <f t="shared" si="7"/>
        <v>242</v>
      </c>
      <c r="F183" s="37"/>
      <c r="G183" s="37"/>
      <c r="H183" s="4"/>
      <c r="I183" s="56">
        <v>2</v>
      </c>
      <c r="J183" s="37"/>
      <c r="K183" s="4"/>
      <c r="L183" s="4"/>
      <c r="M183" s="4"/>
      <c r="N183" s="4"/>
      <c r="O183" s="4">
        <f>INDEX(データ!$C$2:$C$25,MATCH(A183,データ!$A$2:$A$25,0))</f>
        <v>4</v>
      </c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37"/>
      <c r="AJ183" s="4">
        <f>INDEX(データ!$K$49:$K$60,MATCH(AK183,データ!$J$49:$J$60,0))</f>
        <v>53</v>
      </c>
      <c r="AK183" s="40" t="str">
        <f t="shared" si="9"/>
        <v>富山市</v>
      </c>
      <c r="AL183" s="37"/>
    </row>
    <row r="184" spans="1:38" ht="15.75" customHeight="1">
      <c r="A184" s="68" t="s">
        <v>103</v>
      </c>
      <c r="B184" s="69" t="s">
        <v>41</v>
      </c>
      <c r="C184" s="43"/>
      <c r="D184" s="43"/>
      <c r="E184" s="56">
        <f t="shared" si="7"/>
        <v>243</v>
      </c>
      <c r="F184" s="37"/>
      <c r="G184" s="37"/>
      <c r="H184" s="4"/>
      <c r="I184" s="56">
        <v>2</v>
      </c>
      <c r="J184" s="37"/>
      <c r="K184" s="4"/>
      <c r="L184" s="4"/>
      <c r="M184" s="4"/>
      <c r="N184" s="4"/>
      <c r="O184" s="4">
        <f>INDEX(データ!$C$2:$C$25,MATCH(A184,データ!$A$2:$A$25,0))</f>
        <v>4</v>
      </c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37"/>
      <c r="AJ184" s="4">
        <f>INDEX(データ!$K$49:$K$60,MATCH(AK184,データ!$J$49:$J$60,0))</f>
        <v>53</v>
      </c>
      <c r="AK184" s="40" t="str">
        <f t="shared" si="9"/>
        <v>富山市</v>
      </c>
      <c r="AL184" s="37"/>
    </row>
    <row r="185" spans="1:38" ht="15.75" customHeight="1">
      <c r="A185" s="70" t="s">
        <v>103</v>
      </c>
      <c r="B185" s="71" t="s">
        <v>42</v>
      </c>
      <c r="C185" s="44"/>
      <c r="D185" s="44"/>
      <c r="E185" s="57">
        <f t="shared" si="7"/>
        <v>244</v>
      </c>
      <c r="F185" s="38"/>
      <c r="G185" s="38"/>
      <c r="H185" s="5"/>
      <c r="I185" s="57">
        <v>2</v>
      </c>
      <c r="J185" s="38"/>
      <c r="K185" s="5"/>
      <c r="L185" s="5"/>
      <c r="M185" s="5"/>
      <c r="N185" s="5"/>
      <c r="O185" s="5">
        <f>INDEX(データ!$C$2:$C$25,MATCH(A185,データ!$A$2:$A$25,0))</f>
        <v>4</v>
      </c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38"/>
      <c r="AJ185" s="5">
        <f>INDEX(データ!$K$49:$K$60,MATCH(AK185,データ!$J$49:$J$60,0))</f>
        <v>53</v>
      </c>
      <c r="AK185" s="41" t="str">
        <f t="shared" si="9"/>
        <v>富山市</v>
      </c>
      <c r="AL185" s="38"/>
    </row>
    <row r="186" spans="1:38" ht="15.75" customHeight="1">
      <c r="A186" s="66" t="s">
        <v>100</v>
      </c>
      <c r="B186" s="67" t="s">
        <v>27</v>
      </c>
      <c r="C186" s="42"/>
      <c r="D186" s="42"/>
      <c r="E186" s="55">
        <f t="shared" si="7"/>
        <v>245</v>
      </c>
      <c r="F186" s="36"/>
      <c r="G186" s="36"/>
      <c r="H186" s="3"/>
      <c r="I186" s="55">
        <v>2</v>
      </c>
      <c r="J186" s="36"/>
      <c r="K186" s="3"/>
      <c r="L186" s="3"/>
      <c r="M186" s="3"/>
      <c r="N186" s="3"/>
      <c r="O186" s="3">
        <f>INDEX(データ!$C$2:$C$25,MATCH(A186,データ!$A$2:$A$25,0))</f>
        <v>3</v>
      </c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6"/>
      <c r="AJ186" s="3">
        <f>INDEX(データ!$K$49:$K$60,MATCH(AK186,データ!$J$49:$J$60,0))</f>
        <v>53</v>
      </c>
      <c r="AK186" s="39" t="str">
        <f t="shared" si="9"/>
        <v>富山市</v>
      </c>
      <c r="AL186" s="36"/>
    </row>
    <row r="187" spans="1:38" ht="15.75" customHeight="1">
      <c r="A187" s="68" t="s">
        <v>100</v>
      </c>
      <c r="B187" s="69" t="s">
        <v>28</v>
      </c>
      <c r="C187" s="43"/>
      <c r="D187" s="43"/>
      <c r="E187" s="56">
        <f t="shared" si="7"/>
        <v>246</v>
      </c>
      <c r="F187" s="37"/>
      <c r="G187" s="37"/>
      <c r="H187" s="4"/>
      <c r="I187" s="56">
        <v>2</v>
      </c>
      <c r="J187" s="37"/>
      <c r="K187" s="4"/>
      <c r="L187" s="4"/>
      <c r="M187" s="4"/>
      <c r="N187" s="4"/>
      <c r="O187" s="4">
        <f>INDEX(データ!$C$2:$C$25,MATCH(A187,データ!$A$2:$A$25,0))</f>
        <v>3</v>
      </c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37"/>
      <c r="AJ187" s="4">
        <f>INDEX(データ!$K$49:$K$60,MATCH(AK187,データ!$J$49:$J$60,0))</f>
        <v>53</v>
      </c>
      <c r="AK187" s="40" t="str">
        <f t="shared" si="9"/>
        <v>富山市</v>
      </c>
      <c r="AL187" s="37"/>
    </row>
    <row r="188" spans="1:38" ht="15.75" customHeight="1">
      <c r="A188" s="68" t="s">
        <v>100</v>
      </c>
      <c r="B188" s="69" t="s">
        <v>29</v>
      </c>
      <c r="C188" s="43"/>
      <c r="D188" s="43"/>
      <c r="E188" s="56">
        <f t="shared" si="7"/>
        <v>247</v>
      </c>
      <c r="F188" s="37"/>
      <c r="G188" s="37"/>
      <c r="H188" s="4"/>
      <c r="I188" s="56">
        <v>2</v>
      </c>
      <c r="J188" s="37"/>
      <c r="K188" s="4"/>
      <c r="L188" s="4"/>
      <c r="M188" s="4"/>
      <c r="N188" s="4"/>
      <c r="O188" s="4">
        <f>INDEX(データ!$C$2:$C$25,MATCH(A188,データ!$A$2:$A$25,0))</f>
        <v>3</v>
      </c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37"/>
      <c r="AJ188" s="4">
        <f>INDEX(データ!$K$49:$K$60,MATCH(AK188,データ!$J$49:$J$60,0))</f>
        <v>53</v>
      </c>
      <c r="AK188" s="40" t="str">
        <f t="shared" si="9"/>
        <v>富山市</v>
      </c>
      <c r="AL188" s="37"/>
    </row>
    <row r="189" spans="1:38" ht="15.75" customHeight="1">
      <c r="A189" s="68" t="s">
        <v>100</v>
      </c>
      <c r="B189" s="69" t="s">
        <v>30</v>
      </c>
      <c r="C189" s="43"/>
      <c r="D189" s="43"/>
      <c r="E189" s="56">
        <f t="shared" si="7"/>
        <v>248</v>
      </c>
      <c r="F189" s="37"/>
      <c r="G189" s="37"/>
      <c r="H189" s="4"/>
      <c r="I189" s="56">
        <v>2</v>
      </c>
      <c r="J189" s="37"/>
      <c r="K189" s="4"/>
      <c r="L189" s="4"/>
      <c r="M189" s="4"/>
      <c r="N189" s="4"/>
      <c r="O189" s="4">
        <f>INDEX(データ!$C$2:$C$25,MATCH(A189,データ!$A$2:$A$25,0))</f>
        <v>3</v>
      </c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37"/>
      <c r="AJ189" s="4">
        <f>INDEX(データ!$K$49:$K$60,MATCH(AK189,データ!$J$49:$J$60,0))</f>
        <v>53</v>
      </c>
      <c r="AK189" s="40" t="str">
        <f t="shared" si="9"/>
        <v>富山市</v>
      </c>
      <c r="AL189" s="37"/>
    </row>
    <row r="190" spans="1:38" ht="15.75" customHeight="1">
      <c r="A190" s="68" t="s">
        <v>100</v>
      </c>
      <c r="B190" s="69" t="s">
        <v>31</v>
      </c>
      <c r="C190" s="43"/>
      <c r="D190" s="43"/>
      <c r="E190" s="56">
        <f t="shared" si="7"/>
        <v>249</v>
      </c>
      <c r="F190" s="37"/>
      <c r="G190" s="37"/>
      <c r="H190" s="4"/>
      <c r="I190" s="56">
        <v>2</v>
      </c>
      <c r="J190" s="37"/>
      <c r="K190" s="4"/>
      <c r="L190" s="4"/>
      <c r="M190" s="4"/>
      <c r="N190" s="4"/>
      <c r="O190" s="4">
        <f>INDEX(データ!$C$2:$C$25,MATCH(A190,データ!$A$2:$A$25,0))</f>
        <v>3</v>
      </c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37"/>
      <c r="AJ190" s="4">
        <f>INDEX(データ!$K$49:$K$60,MATCH(AK190,データ!$J$49:$J$60,0))</f>
        <v>53</v>
      </c>
      <c r="AK190" s="40" t="str">
        <f t="shared" si="9"/>
        <v>富山市</v>
      </c>
      <c r="AL190" s="37"/>
    </row>
    <row r="191" spans="1:38" ht="15.75" customHeight="1">
      <c r="A191" s="68" t="s">
        <v>100</v>
      </c>
      <c r="B191" s="69" t="s">
        <v>32</v>
      </c>
      <c r="C191" s="43"/>
      <c r="D191" s="43"/>
      <c r="E191" s="56">
        <f t="shared" si="7"/>
        <v>250</v>
      </c>
      <c r="F191" s="37"/>
      <c r="G191" s="37"/>
      <c r="H191" s="4"/>
      <c r="I191" s="56">
        <v>2</v>
      </c>
      <c r="J191" s="37"/>
      <c r="K191" s="4"/>
      <c r="L191" s="4"/>
      <c r="M191" s="4"/>
      <c r="N191" s="4"/>
      <c r="O191" s="4">
        <f>INDEX(データ!$C$2:$C$25,MATCH(A191,データ!$A$2:$A$25,0))</f>
        <v>3</v>
      </c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37"/>
      <c r="AJ191" s="4">
        <f>INDEX(データ!$K$49:$K$60,MATCH(AK191,データ!$J$49:$J$60,0))</f>
        <v>53</v>
      </c>
      <c r="AK191" s="40" t="str">
        <f t="shared" si="9"/>
        <v>富山市</v>
      </c>
      <c r="AL191" s="37"/>
    </row>
    <row r="192" spans="1:38" ht="15.75" customHeight="1">
      <c r="A192" s="68" t="s">
        <v>100</v>
      </c>
      <c r="B192" s="69" t="s">
        <v>33</v>
      </c>
      <c r="C192" s="43"/>
      <c r="D192" s="43"/>
      <c r="E192" s="56">
        <f t="shared" si="7"/>
        <v>251</v>
      </c>
      <c r="F192" s="37"/>
      <c r="G192" s="37"/>
      <c r="H192" s="4"/>
      <c r="I192" s="56">
        <v>2</v>
      </c>
      <c r="J192" s="37"/>
      <c r="K192" s="4"/>
      <c r="L192" s="4"/>
      <c r="M192" s="4"/>
      <c r="N192" s="4"/>
      <c r="O192" s="4">
        <f>INDEX(データ!$C$2:$C$25,MATCH(A192,データ!$A$2:$A$25,0))</f>
        <v>3</v>
      </c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37"/>
      <c r="AJ192" s="4">
        <f>INDEX(データ!$K$49:$K$60,MATCH(AK192,データ!$J$49:$J$60,0))</f>
        <v>53</v>
      </c>
      <c r="AK192" s="40" t="str">
        <f t="shared" si="9"/>
        <v>富山市</v>
      </c>
      <c r="AL192" s="37"/>
    </row>
    <row r="193" spans="1:38" ht="15.75" customHeight="1">
      <c r="A193" s="68" t="s">
        <v>100</v>
      </c>
      <c r="B193" s="69" t="s">
        <v>34</v>
      </c>
      <c r="C193" s="43"/>
      <c r="D193" s="43"/>
      <c r="E193" s="56">
        <f t="shared" si="7"/>
        <v>252</v>
      </c>
      <c r="F193" s="37"/>
      <c r="G193" s="37"/>
      <c r="H193" s="4"/>
      <c r="I193" s="56">
        <v>2</v>
      </c>
      <c r="J193" s="37"/>
      <c r="K193" s="4"/>
      <c r="L193" s="4"/>
      <c r="M193" s="4"/>
      <c r="N193" s="4"/>
      <c r="O193" s="4">
        <f>INDEX(データ!$C$2:$C$25,MATCH(A193,データ!$A$2:$A$25,0))</f>
        <v>3</v>
      </c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37"/>
      <c r="AJ193" s="4">
        <f>INDEX(データ!$K$49:$K$60,MATCH(AK193,データ!$J$49:$J$60,0))</f>
        <v>53</v>
      </c>
      <c r="AK193" s="40" t="str">
        <f t="shared" si="9"/>
        <v>富山市</v>
      </c>
      <c r="AL193" s="37"/>
    </row>
    <row r="194" spans="1:38" ht="15.75" customHeight="1">
      <c r="A194" s="68" t="s">
        <v>100</v>
      </c>
      <c r="B194" s="69" t="s">
        <v>35</v>
      </c>
      <c r="C194" s="43"/>
      <c r="D194" s="43"/>
      <c r="E194" s="56">
        <f t="shared" si="7"/>
        <v>253</v>
      </c>
      <c r="F194" s="37"/>
      <c r="G194" s="37"/>
      <c r="H194" s="4"/>
      <c r="I194" s="56">
        <v>2</v>
      </c>
      <c r="J194" s="37"/>
      <c r="K194" s="4"/>
      <c r="L194" s="4"/>
      <c r="M194" s="4"/>
      <c r="N194" s="4"/>
      <c r="O194" s="4">
        <f>INDEX(データ!$C$2:$C$25,MATCH(A194,データ!$A$2:$A$25,0))</f>
        <v>3</v>
      </c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37"/>
      <c r="AJ194" s="4">
        <f>INDEX(データ!$K$49:$K$60,MATCH(AK194,データ!$J$49:$J$60,0))</f>
        <v>53</v>
      </c>
      <c r="AK194" s="40" t="str">
        <f t="shared" si="9"/>
        <v>富山市</v>
      </c>
      <c r="AL194" s="37"/>
    </row>
    <row r="195" spans="1:38" ht="15.75" customHeight="1">
      <c r="A195" s="68" t="s">
        <v>100</v>
      </c>
      <c r="B195" s="69" t="s">
        <v>36</v>
      </c>
      <c r="C195" s="43"/>
      <c r="D195" s="43"/>
      <c r="E195" s="56">
        <f t="shared" si="7"/>
        <v>254</v>
      </c>
      <c r="F195" s="37"/>
      <c r="G195" s="37"/>
      <c r="H195" s="4"/>
      <c r="I195" s="56">
        <v>2</v>
      </c>
      <c r="J195" s="37"/>
      <c r="K195" s="4"/>
      <c r="L195" s="4"/>
      <c r="M195" s="4"/>
      <c r="N195" s="4"/>
      <c r="O195" s="4">
        <f>INDEX(データ!$C$2:$C$25,MATCH(A195,データ!$A$2:$A$25,0))</f>
        <v>3</v>
      </c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37"/>
      <c r="AJ195" s="4">
        <f>INDEX(データ!$K$49:$K$60,MATCH(AK195,データ!$J$49:$J$60,0))</f>
        <v>53</v>
      </c>
      <c r="AK195" s="40" t="str">
        <f t="shared" si="9"/>
        <v>富山市</v>
      </c>
      <c r="AL195" s="37"/>
    </row>
    <row r="196" spans="1:38" ht="15.75" customHeight="1">
      <c r="A196" s="68" t="s">
        <v>100</v>
      </c>
      <c r="B196" s="69" t="s">
        <v>37</v>
      </c>
      <c r="C196" s="43"/>
      <c r="D196" s="43"/>
      <c r="E196" s="56">
        <f t="shared" si="7"/>
        <v>255</v>
      </c>
      <c r="F196" s="37"/>
      <c r="G196" s="37"/>
      <c r="H196" s="4"/>
      <c r="I196" s="56">
        <v>2</v>
      </c>
      <c r="J196" s="37"/>
      <c r="K196" s="4"/>
      <c r="L196" s="4"/>
      <c r="M196" s="4"/>
      <c r="N196" s="4"/>
      <c r="O196" s="4">
        <f>INDEX(データ!$C$2:$C$25,MATCH(A196,データ!$A$2:$A$25,0))</f>
        <v>3</v>
      </c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37"/>
      <c r="AJ196" s="4">
        <f>INDEX(データ!$K$49:$K$60,MATCH(AK196,データ!$J$49:$J$60,0))</f>
        <v>53</v>
      </c>
      <c r="AK196" s="40" t="str">
        <f t="shared" si="9"/>
        <v>富山市</v>
      </c>
      <c r="AL196" s="37"/>
    </row>
    <row r="197" spans="1:38" ht="15.75" customHeight="1">
      <c r="A197" s="68" t="s">
        <v>100</v>
      </c>
      <c r="B197" s="69" t="s">
        <v>38</v>
      </c>
      <c r="C197" s="43"/>
      <c r="D197" s="43"/>
      <c r="E197" s="56">
        <f t="shared" si="7"/>
        <v>256</v>
      </c>
      <c r="F197" s="37"/>
      <c r="G197" s="37"/>
      <c r="H197" s="4"/>
      <c r="I197" s="56">
        <v>2</v>
      </c>
      <c r="J197" s="37"/>
      <c r="K197" s="4"/>
      <c r="L197" s="4"/>
      <c r="M197" s="4"/>
      <c r="N197" s="4"/>
      <c r="O197" s="5">
        <f>INDEX(データ!$C$2:$C$25,MATCH(A197,データ!$A$2:$A$25,0))</f>
        <v>3</v>
      </c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37"/>
      <c r="AJ197" s="4">
        <f>INDEX(データ!$K$49:$K$60,MATCH(AK197,データ!$J$49:$J$60,0))</f>
        <v>53</v>
      </c>
      <c r="AK197" s="40" t="str">
        <f t="shared" si="9"/>
        <v>富山市</v>
      </c>
      <c r="AL197" s="37"/>
    </row>
    <row r="198" spans="1:38" ht="15.75" customHeight="1">
      <c r="A198" s="68" t="s">
        <v>100</v>
      </c>
      <c r="B198" s="69" t="s">
        <v>39</v>
      </c>
      <c r="C198" s="43"/>
      <c r="D198" s="43"/>
      <c r="E198" s="56">
        <f t="shared" si="7"/>
        <v>257</v>
      </c>
      <c r="F198" s="37"/>
      <c r="G198" s="37"/>
      <c r="H198" s="4"/>
      <c r="I198" s="56">
        <v>2</v>
      </c>
      <c r="J198" s="37"/>
      <c r="K198" s="4"/>
      <c r="L198" s="4"/>
      <c r="M198" s="4"/>
      <c r="N198" s="4"/>
      <c r="O198" s="3">
        <f>INDEX(データ!$C$2:$C$25,MATCH(A198,データ!$A$2:$A$25,0))</f>
        <v>3</v>
      </c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37"/>
      <c r="AJ198" s="4">
        <f>INDEX(データ!$K$49:$K$60,MATCH(AK198,データ!$J$49:$J$60,0))</f>
        <v>53</v>
      </c>
      <c r="AK198" s="40" t="str">
        <f t="shared" si="9"/>
        <v>富山市</v>
      </c>
      <c r="AL198" s="37"/>
    </row>
    <row r="199" spans="1:38" ht="15.75" customHeight="1">
      <c r="A199" s="68" t="s">
        <v>100</v>
      </c>
      <c r="B199" s="69" t="s">
        <v>40</v>
      </c>
      <c r="C199" s="43"/>
      <c r="D199" s="43"/>
      <c r="E199" s="56">
        <f t="shared" si="7"/>
        <v>258</v>
      </c>
      <c r="F199" s="37"/>
      <c r="G199" s="37"/>
      <c r="H199" s="4"/>
      <c r="I199" s="56">
        <v>2</v>
      </c>
      <c r="J199" s="37"/>
      <c r="K199" s="4"/>
      <c r="L199" s="4"/>
      <c r="M199" s="4"/>
      <c r="N199" s="4"/>
      <c r="O199" s="4">
        <f>INDEX(データ!$C$2:$C$25,MATCH(A199,データ!$A$2:$A$25,0))</f>
        <v>3</v>
      </c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37"/>
      <c r="AJ199" s="4">
        <f>INDEX(データ!$K$49:$K$60,MATCH(AK199,データ!$J$49:$J$60,0))</f>
        <v>53</v>
      </c>
      <c r="AK199" s="40" t="str">
        <f t="shared" si="9"/>
        <v>富山市</v>
      </c>
      <c r="AL199" s="37"/>
    </row>
    <row r="200" spans="1:38" ht="15.75" customHeight="1">
      <c r="A200" s="68" t="s">
        <v>100</v>
      </c>
      <c r="B200" s="69" t="s">
        <v>41</v>
      </c>
      <c r="C200" s="43"/>
      <c r="D200" s="43"/>
      <c r="E200" s="56">
        <f t="shared" si="7"/>
        <v>259</v>
      </c>
      <c r="F200" s="37"/>
      <c r="G200" s="37"/>
      <c r="H200" s="4"/>
      <c r="I200" s="56">
        <v>2</v>
      </c>
      <c r="J200" s="37"/>
      <c r="K200" s="4"/>
      <c r="L200" s="4"/>
      <c r="M200" s="4"/>
      <c r="N200" s="4"/>
      <c r="O200" s="4">
        <f>INDEX(データ!$C$2:$C$25,MATCH(A200,データ!$A$2:$A$25,0))</f>
        <v>3</v>
      </c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37"/>
      <c r="AJ200" s="4">
        <f>INDEX(データ!$K$49:$K$60,MATCH(AK200,データ!$J$49:$J$60,0))</f>
        <v>53</v>
      </c>
      <c r="AK200" s="40" t="str">
        <f t="shared" si="9"/>
        <v>富山市</v>
      </c>
      <c r="AL200" s="37"/>
    </row>
    <row r="201" spans="1:38" ht="15.75" customHeight="1">
      <c r="A201" s="70" t="s">
        <v>100</v>
      </c>
      <c r="B201" s="71" t="s">
        <v>42</v>
      </c>
      <c r="C201" s="44"/>
      <c r="D201" s="44"/>
      <c r="E201" s="57">
        <f t="shared" si="7"/>
        <v>260</v>
      </c>
      <c r="F201" s="38"/>
      <c r="G201" s="38"/>
      <c r="H201" s="5"/>
      <c r="I201" s="57">
        <v>2</v>
      </c>
      <c r="J201" s="38"/>
      <c r="K201" s="5"/>
      <c r="L201" s="5"/>
      <c r="M201" s="5"/>
      <c r="N201" s="5"/>
      <c r="O201" s="4">
        <f>INDEX(データ!$C$2:$C$25,MATCH(A201,データ!$A$2:$A$25,0))</f>
        <v>3</v>
      </c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38"/>
      <c r="AJ201" s="5">
        <f>INDEX(データ!$K$49:$K$60,MATCH(AK201,データ!$J$49:$J$60,0))</f>
        <v>53</v>
      </c>
      <c r="AK201" s="41" t="str">
        <f t="shared" si="9"/>
        <v>富山市</v>
      </c>
      <c r="AL201" s="38"/>
    </row>
    <row r="202" spans="1:38" ht="15.75" customHeight="1">
      <c r="A202" s="66" t="s">
        <v>177</v>
      </c>
      <c r="B202" s="67" t="s">
        <v>27</v>
      </c>
      <c r="C202" s="42"/>
      <c r="D202" s="42"/>
      <c r="E202" s="55">
        <f t="shared" si="7"/>
        <v>261</v>
      </c>
      <c r="F202" s="36"/>
      <c r="G202" s="36"/>
      <c r="H202" s="3"/>
      <c r="I202" s="55">
        <v>2</v>
      </c>
      <c r="J202" s="36"/>
      <c r="K202" s="3"/>
      <c r="L202" s="3"/>
      <c r="M202" s="3"/>
      <c r="N202" s="3"/>
      <c r="O202" s="4">
        <f>INDEX(データ!$C$2:$C$25,MATCH(A202,データ!$A$2:$A$25,0))</f>
        <v>8</v>
      </c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6"/>
      <c r="AJ202" s="3">
        <f>INDEX(データ!$K$49:$K$60,MATCH(AK202,データ!$J$49:$J$60,0))</f>
        <v>53</v>
      </c>
      <c r="AK202" s="39" t="str">
        <f t="shared" si="9"/>
        <v>富山市</v>
      </c>
      <c r="AL202" s="36"/>
    </row>
    <row r="203" spans="1:38" ht="15.75" customHeight="1">
      <c r="A203" s="68" t="s">
        <v>177</v>
      </c>
      <c r="B203" s="69" t="s">
        <v>28</v>
      </c>
      <c r="C203" s="43"/>
      <c r="D203" s="43"/>
      <c r="E203" s="56">
        <f t="shared" si="7"/>
        <v>262</v>
      </c>
      <c r="F203" s="37"/>
      <c r="G203" s="37"/>
      <c r="H203" s="4"/>
      <c r="I203" s="56">
        <v>2</v>
      </c>
      <c r="J203" s="37"/>
      <c r="K203" s="4"/>
      <c r="L203" s="4"/>
      <c r="M203" s="4"/>
      <c r="N203" s="4"/>
      <c r="O203" s="4">
        <f>INDEX(データ!$C$2:$C$25,MATCH(A203,データ!$A$2:$A$25,0))</f>
        <v>8</v>
      </c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37"/>
      <c r="AJ203" s="4">
        <f>INDEX(データ!$K$49:$K$60,MATCH(AK203,データ!$J$49:$J$60,0))</f>
        <v>53</v>
      </c>
      <c r="AK203" s="40" t="str">
        <f t="shared" si="9"/>
        <v>富山市</v>
      </c>
      <c r="AL203" s="37"/>
    </row>
    <row r="204" spans="1:38" ht="15.75" customHeight="1">
      <c r="A204" s="68" t="s">
        <v>177</v>
      </c>
      <c r="B204" s="69" t="s">
        <v>29</v>
      </c>
      <c r="C204" s="43"/>
      <c r="D204" s="43"/>
      <c r="E204" s="56">
        <f t="shared" si="7"/>
        <v>263</v>
      </c>
      <c r="F204" s="37"/>
      <c r="G204" s="37"/>
      <c r="H204" s="4"/>
      <c r="I204" s="56">
        <v>2</v>
      </c>
      <c r="J204" s="37"/>
      <c r="K204" s="4"/>
      <c r="L204" s="4"/>
      <c r="M204" s="4"/>
      <c r="N204" s="4"/>
      <c r="O204" s="4">
        <f>INDEX(データ!$C$2:$C$25,MATCH(A204,データ!$A$2:$A$25,0))</f>
        <v>8</v>
      </c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37"/>
      <c r="AJ204" s="4">
        <f>INDEX(データ!$K$49:$K$60,MATCH(AK204,データ!$J$49:$J$60,0))</f>
        <v>53</v>
      </c>
      <c r="AK204" s="40" t="str">
        <f t="shared" si="9"/>
        <v>富山市</v>
      </c>
      <c r="AL204" s="37"/>
    </row>
    <row r="205" spans="1:38" ht="15.75" customHeight="1">
      <c r="A205" s="68" t="s">
        <v>177</v>
      </c>
      <c r="B205" s="69" t="s">
        <v>30</v>
      </c>
      <c r="C205" s="43"/>
      <c r="D205" s="43"/>
      <c r="E205" s="56">
        <f t="shared" si="7"/>
        <v>264</v>
      </c>
      <c r="F205" s="37"/>
      <c r="G205" s="37"/>
      <c r="H205" s="4"/>
      <c r="I205" s="56">
        <v>2</v>
      </c>
      <c r="J205" s="37"/>
      <c r="K205" s="4"/>
      <c r="L205" s="4"/>
      <c r="M205" s="4"/>
      <c r="N205" s="4"/>
      <c r="O205" s="5">
        <f>INDEX(データ!$C$2:$C$25,MATCH(A205,データ!$A$2:$A$25,0))</f>
        <v>8</v>
      </c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37"/>
      <c r="AJ205" s="4">
        <f>INDEX(データ!$K$49:$K$60,MATCH(AK205,データ!$J$49:$J$60,0))</f>
        <v>53</v>
      </c>
      <c r="AK205" s="40" t="str">
        <f t="shared" si="9"/>
        <v>富山市</v>
      </c>
      <c r="AL205" s="37"/>
    </row>
    <row r="206" spans="1:38" ht="15.75" customHeight="1">
      <c r="A206" s="68" t="s">
        <v>177</v>
      </c>
      <c r="B206" s="69" t="s">
        <v>31</v>
      </c>
      <c r="C206" s="43"/>
      <c r="D206" s="43"/>
      <c r="E206" s="56">
        <f t="shared" si="7"/>
        <v>265</v>
      </c>
      <c r="F206" s="37"/>
      <c r="G206" s="37"/>
      <c r="H206" s="4"/>
      <c r="I206" s="56">
        <v>2</v>
      </c>
      <c r="J206" s="37"/>
      <c r="K206" s="4"/>
      <c r="L206" s="4"/>
      <c r="M206" s="4"/>
      <c r="N206" s="4"/>
      <c r="O206" s="3">
        <f>INDEX(データ!$C$2:$C$25,MATCH(A206,データ!$A$2:$A$25,0))</f>
        <v>8</v>
      </c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37"/>
      <c r="AJ206" s="4">
        <f>INDEX(データ!$K$49:$K$60,MATCH(AK206,データ!$J$49:$J$60,0))</f>
        <v>53</v>
      </c>
      <c r="AK206" s="40" t="str">
        <f t="shared" si="9"/>
        <v>富山市</v>
      </c>
      <c r="AL206" s="37"/>
    </row>
    <row r="207" spans="1:38" ht="15.75" customHeight="1">
      <c r="A207" s="68" t="s">
        <v>177</v>
      </c>
      <c r="B207" s="69" t="s">
        <v>32</v>
      </c>
      <c r="C207" s="43"/>
      <c r="D207" s="43"/>
      <c r="E207" s="56">
        <f t="shared" si="7"/>
        <v>266</v>
      </c>
      <c r="F207" s="37"/>
      <c r="G207" s="37"/>
      <c r="H207" s="4"/>
      <c r="I207" s="56">
        <v>2</v>
      </c>
      <c r="J207" s="37"/>
      <c r="K207" s="4"/>
      <c r="L207" s="4"/>
      <c r="M207" s="4"/>
      <c r="N207" s="4"/>
      <c r="O207" s="4">
        <f>INDEX(データ!$C$2:$C$25,MATCH(A207,データ!$A$2:$A$25,0))</f>
        <v>8</v>
      </c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37"/>
      <c r="AJ207" s="4">
        <f>INDEX(データ!$K$49:$K$60,MATCH(AK207,データ!$J$49:$J$60,0))</f>
        <v>53</v>
      </c>
      <c r="AK207" s="40" t="str">
        <f t="shared" si="9"/>
        <v>富山市</v>
      </c>
      <c r="AL207" s="37"/>
    </row>
    <row r="208" spans="1:38" ht="15.75" customHeight="1">
      <c r="A208" s="68" t="s">
        <v>177</v>
      </c>
      <c r="B208" s="69" t="s">
        <v>33</v>
      </c>
      <c r="C208" s="43"/>
      <c r="D208" s="43"/>
      <c r="E208" s="56">
        <f t="shared" si="7"/>
        <v>267</v>
      </c>
      <c r="F208" s="37"/>
      <c r="G208" s="37"/>
      <c r="H208" s="4"/>
      <c r="I208" s="56">
        <v>2</v>
      </c>
      <c r="J208" s="37"/>
      <c r="K208" s="4"/>
      <c r="L208" s="4"/>
      <c r="M208" s="4"/>
      <c r="N208" s="4"/>
      <c r="O208" s="4">
        <f>INDEX(データ!$C$2:$C$25,MATCH(A208,データ!$A$2:$A$25,0))</f>
        <v>8</v>
      </c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37"/>
      <c r="AJ208" s="4">
        <f>INDEX(データ!$K$49:$K$60,MATCH(AK208,データ!$J$49:$J$60,0))</f>
        <v>53</v>
      </c>
      <c r="AK208" s="40" t="str">
        <f t="shared" si="9"/>
        <v>富山市</v>
      </c>
      <c r="AL208" s="37"/>
    </row>
    <row r="209" spans="1:38" ht="15.75" customHeight="1">
      <c r="A209" s="68" t="s">
        <v>177</v>
      </c>
      <c r="B209" s="69" t="s">
        <v>34</v>
      </c>
      <c r="C209" s="43"/>
      <c r="D209" s="43"/>
      <c r="E209" s="56">
        <f t="shared" si="7"/>
        <v>268</v>
      </c>
      <c r="F209" s="37"/>
      <c r="G209" s="37"/>
      <c r="H209" s="4"/>
      <c r="I209" s="56">
        <v>2</v>
      </c>
      <c r="J209" s="37"/>
      <c r="K209" s="4"/>
      <c r="L209" s="4"/>
      <c r="M209" s="4"/>
      <c r="N209" s="4"/>
      <c r="O209" s="4">
        <f>INDEX(データ!$C$2:$C$25,MATCH(A209,データ!$A$2:$A$25,0))</f>
        <v>8</v>
      </c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37"/>
      <c r="AJ209" s="4">
        <f>INDEX(データ!$K$49:$K$60,MATCH(AK209,データ!$J$49:$J$60,0))</f>
        <v>53</v>
      </c>
      <c r="AK209" s="40" t="str">
        <f t="shared" si="9"/>
        <v>富山市</v>
      </c>
      <c r="AL209" s="37"/>
    </row>
    <row r="210" spans="1:38" ht="15.75" customHeight="1">
      <c r="A210" s="68" t="s">
        <v>177</v>
      </c>
      <c r="B210" s="69" t="s">
        <v>35</v>
      </c>
      <c r="C210" s="43"/>
      <c r="D210" s="43"/>
      <c r="E210" s="56">
        <f t="shared" si="7"/>
        <v>269</v>
      </c>
      <c r="F210" s="37"/>
      <c r="G210" s="37"/>
      <c r="H210" s="4"/>
      <c r="I210" s="56">
        <v>2</v>
      </c>
      <c r="J210" s="37"/>
      <c r="K210" s="4"/>
      <c r="L210" s="4"/>
      <c r="M210" s="4"/>
      <c r="N210" s="4"/>
      <c r="O210" s="4">
        <f>INDEX(データ!$C$2:$C$25,MATCH(A210,データ!$A$2:$A$25,0))</f>
        <v>8</v>
      </c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37"/>
      <c r="AJ210" s="4">
        <f>INDEX(データ!$K$49:$K$60,MATCH(AK210,データ!$J$49:$J$60,0))</f>
        <v>53</v>
      </c>
      <c r="AK210" s="40" t="str">
        <f t="shared" si="9"/>
        <v>富山市</v>
      </c>
      <c r="AL210" s="37"/>
    </row>
    <row r="211" spans="1:38" ht="15.75" customHeight="1">
      <c r="A211" s="68" t="s">
        <v>177</v>
      </c>
      <c r="B211" s="69" t="s">
        <v>36</v>
      </c>
      <c r="C211" s="43"/>
      <c r="D211" s="43"/>
      <c r="E211" s="56">
        <f t="shared" si="7"/>
        <v>270</v>
      </c>
      <c r="F211" s="37"/>
      <c r="G211" s="37"/>
      <c r="H211" s="4"/>
      <c r="I211" s="56">
        <v>2</v>
      </c>
      <c r="J211" s="37"/>
      <c r="K211" s="4"/>
      <c r="L211" s="4"/>
      <c r="M211" s="4"/>
      <c r="N211" s="4"/>
      <c r="O211" s="4">
        <f>INDEX(データ!$C$2:$C$25,MATCH(A211,データ!$A$2:$A$25,0))</f>
        <v>8</v>
      </c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37"/>
      <c r="AJ211" s="4">
        <f>INDEX(データ!$K$49:$K$60,MATCH(AK211,データ!$J$49:$J$60,0))</f>
        <v>53</v>
      </c>
      <c r="AK211" s="40" t="str">
        <f t="shared" si="9"/>
        <v>富山市</v>
      </c>
      <c r="AL211" s="37"/>
    </row>
    <row r="212" spans="1:38" ht="15.75" customHeight="1">
      <c r="A212" s="68" t="s">
        <v>177</v>
      </c>
      <c r="B212" s="69" t="s">
        <v>37</v>
      </c>
      <c r="C212" s="43"/>
      <c r="D212" s="43"/>
      <c r="E212" s="56">
        <f t="shared" si="7"/>
        <v>271</v>
      </c>
      <c r="F212" s="37"/>
      <c r="G212" s="37"/>
      <c r="H212" s="4"/>
      <c r="I212" s="56">
        <v>2</v>
      </c>
      <c r="J212" s="37"/>
      <c r="K212" s="4"/>
      <c r="L212" s="4"/>
      <c r="M212" s="4"/>
      <c r="N212" s="4"/>
      <c r="O212" s="4">
        <f>INDEX(データ!$C$2:$C$25,MATCH(A212,データ!$A$2:$A$25,0))</f>
        <v>8</v>
      </c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37"/>
      <c r="AJ212" s="4">
        <f>INDEX(データ!$K$49:$K$60,MATCH(AK212,データ!$J$49:$J$60,0))</f>
        <v>53</v>
      </c>
      <c r="AK212" s="40" t="str">
        <f t="shared" si="9"/>
        <v>富山市</v>
      </c>
      <c r="AL212" s="37"/>
    </row>
    <row r="213" spans="1:38" ht="15.75" customHeight="1">
      <c r="A213" s="68" t="s">
        <v>177</v>
      </c>
      <c r="B213" s="69" t="s">
        <v>38</v>
      </c>
      <c r="C213" s="43"/>
      <c r="D213" s="43"/>
      <c r="E213" s="56">
        <f t="shared" si="7"/>
        <v>272</v>
      </c>
      <c r="F213" s="37"/>
      <c r="G213" s="37"/>
      <c r="H213" s="4"/>
      <c r="I213" s="56">
        <v>2</v>
      </c>
      <c r="J213" s="37"/>
      <c r="K213" s="4"/>
      <c r="L213" s="4"/>
      <c r="M213" s="4"/>
      <c r="N213" s="4"/>
      <c r="O213" s="5">
        <f>INDEX(データ!$C$2:$C$25,MATCH(A213,データ!$A$2:$A$25,0))</f>
        <v>8</v>
      </c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37"/>
      <c r="AJ213" s="4">
        <f>INDEX(データ!$K$49:$K$60,MATCH(AK213,データ!$J$49:$J$60,0))</f>
        <v>53</v>
      </c>
      <c r="AK213" s="40" t="str">
        <f t="shared" si="9"/>
        <v>富山市</v>
      </c>
      <c r="AL213" s="37"/>
    </row>
    <row r="214" spans="1:38" ht="15.75" customHeight="1">
      <c r="A214" s="68" t="s">
        <v>177</v>
      </c>
      <c r="B214" s="69" t="s">
        <v>39</v>
      </c>
      <c r="C214" s="43"/>
      <c r="D214" s="43"/>
      <c r="E214" s="56">
        <f t="shared" si="7"/>
        <v>273</v>
      </c>
      <c r="F214" s="37"/>
      <c r="G214" s="37"/>
      <c r="H214" s="4"/>
      <c r="I214" s="56">
        <v>2</v>
      </c>
      <c r="J214" s="37"/>
      <c r="K214" s="4"/>
      <c r="L214" s="4"/>
      <c r="M214" s="4"/>
      <c r="N214" s="4"/>
      <c r="O214" s="3">
        <f>INDEX(データ!$C$2:$C$25,MATCH(A214,データ!$A$2:$A$25,0))</f>
        <v>8</v>
      </c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37"/>
      <c r="AJ214" s="4">
        <f>INDEX(データ!$K$49:$K$60,MATCH(AK214,データ!$J$49:$J$60,0))</f>
        <v>53</v>
      </c>
      <c r="AK214" s="40" t="str">
        <f t="shared" si="9"/>
        <v>富山市</v>
      </c>
      <c r="AL214" s="37"/>
    </row>
    <row r="215" spans="1:38" ht="15.75" customHeight="1">
      <c r="A215" s="68" t="s">
        <v>177</v>
      </c>
      <c r="B215" s="69" t="s">
        <v>40</v>
      </c>
      <c r="C215" s="43"/>
      <c r="D215" s="43"/>
      <c r="E215" s="56">
        <f t="shared" si="7"/>
        <v>274</v>
      </c>
      <c r="F215" s="37"/>
      <c r="G215" s="37"/>
      <c r="H215" s="4"/>
      <c r="I215" s="56">
        <v>2</v>
      </c>
      <c r="J215" s="37"/>
      <c r="K215" s="4"/>
      <c r="L215" s="4"/>
      <c r="M215" s="4"/>
      <c r="N215" s="4"/>
      <c r="O215" s="4">
        <f>INDEX(データ!$C$2:$C$25,MATCH(A215,データ!$A$2:$A$25,0))</f>
        <v>8</v>
      </c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37"/>
      <c r="AJ215" s="4">
        <f>INDEX(データ!$K$49:$K$60,MATCH(AK215,データ!$J$49:$J$60,0))</f>
        <v>53</v>
      </c>
      <c r="AK215" s="40" t="str">
        <f t="shared" si="9"/>
        <v>富山市</v>
      </c>
      <c r="AL215" s="37"/>
    </row>
    <row r="216" spans="1:38" ht="15.75" customHeight="1">
      <c r="A216" s="68" t="s">
        <v>177</v>
      </c>
      <c r="B216" s="69" t="s">
        <v>41</v>
      </c>
      <c r="C216" s="43"/>
      <c r="D216" s="43"/>
      <c r="E216" s="56">
        <f t="shared" si="7"/>
        <v>275</v>
      </c>
      <c r="F216" s="37"/>
      <c r="G216" s="37"/>
      <c r="H216" s="4"/>
      <c r="I216" s="56">
        <v>2</v>
      </c>
      <c r="J216" s="37"/>
      <c r="K216" s="4"/>
      <c r="L216" s="4"/>
      <c r="M216" s="4"/>
      <c r="N216" s="4"/>
      <c r="O216" s="4">
        <f>INDEX(データ!$C$2:$C$25,MATCH(A216,データ!$A$2:$A$25,0))</f>
        <v>8</v>
      </c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37"/>
      <c r="AJ216" s="4">
        <f>INDEX(データ!$K$49:$K$60,MATCH(AK216,データ!$J$49:$J$60,0))</f>
        <v>53</v>
      </c>
      <c r="AK216" s="40" t="str">
        <f t="shared" si="9"/>
        <v>富山市</v>
      </c>
      <c r="AL216" s="37"/>
    </row>
    <row r="217" spans="1:38" ht="15.75" customHeight="1">
      <c r="A217" s="70" t="s">
        <v>177</v>
      </c>
      <c r="B217" s="71" t="s">
        <v>42</v>
      </c>
      <c r="C217" s="44"/>
      <c r="D217" s="44"/>
      <c r="E217" s="57">
        <f t="shared" si="7"/>
        <v>276</v>
      </c>
      <c r="F217" s="38"/>
      <c r="G217" s="38"/>
      <c r="H217" s="5"/>
      <c r="I217" s="57">
        <v>2</v>
      </c>
      <c r="J217" s="38"/>
      <c r="K217" s="5"/>
      <c r="L217" s="5"/>
      <c r="M217" s="5"/>
      <c r="N217" s="5"/>
      <c r="O217" s="4">
        <f>INDEX(データ!$C$2:$C$25,MATCH(A217,データ!$A$2:$A$25,0))</f>
        <v>8</v>
      </c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38"/>
      <c r="AJ217" s="5">
        <f>INDEX(データ!$K$49:$K$60,MATCH(AK217,データ!$J$49:$J$60,0))</f>
        <v>53</v>
      </c>
      <c r="AK217" s="41" t="str">
        <f t="shared" si="9"/>
        <v>富山市</v>
      </c>
      <c r="AL217" s="38"/>
    </row>
    <row r="218" spans="1:38" ht="15.75" customHeight="1">
      <c r="A218" s="66" t="s">
        <v>178</v>
      </c>
      <c r="B218" s="67" t="s">
        <v>27</v>
      </c>
      <c r="C218" s="42"/>
      <c r="D218" s="42"/>
      <c r="E218" s="55">
        <f t="shared" si="7"/>
        <v>277</v>
      </c>
      <c r="F218" s="36"/>
      <c r="G218" s="36"/>
      <c r="H218" s="3"/>
      <c r="I218" s="55">
        <v>2</v>
      </c>
      <c r="J218" s="36"/>
      <c r="K218" s="3"/>
      <c r="L218" s="3"/>
      <c r="M218" s="3"/>
      <c r="N218" s="3"/>
      <c r="O218" s="4">
        <f>INDEX(データ!$C$2:$C$25,MATCH(A218,データ!$A$2:$A$25,0))</f>
        <v>18</v>
      </c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6"/>
      <c r="AJ218" s="3">
        <f>INDEX(データ!$K$49:$K$60,MATCH(AK218,データ!$J$49:$J$60,0))</f>
        <v>53</v>
      </c>
      <c r="AK218" s="39" t="str">
        <f t="shared" si="9"/>
        <v>富山市</v>
      </c>
      <c r="AL218" s="36"/>
    </row>
    <row r="219" spans="1:38" ht="15.75" customHeight="1">
      <c r="A219" s="68" t="s">
        <v>178</v>
      </c>
      <c r="B219" s="69" t="s">
        <v>28</v>
      </c>
      <c r="C219" s="43"/>
      <c r="D219" s="43"/>
      <c r="E219" s="56">
        <f t="shared" si="7"/>
        <v>278</v>
      </c>
      <c r="F219" s="37"/>
      <c r="G219" s="37"/>
      <c r="H219" s="4"/>
      <c r="I219" s="56">
        <v>2</v>
      </c>
      <c r="J219" s="37"/>
      <c r="K219" s="4"/>
      <c r="L219" s="4"/>
      <c r="M219" s="4"/>
      <c r="N219" s="4"/>
      <c r="O219" s="4">
        <f>INDEX(データ!$C$2:$C$25,MATCH(A219,データ!$A$2:$A$25,0))</f>
        <v>18</v>
      </c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37"/>
      <c r="AJ219" s="4">
        <f>INDEX(データ!$K$49:$K$60,MATCH(AK219,データ!$J$49:$J$60,0))</f>
        <v>53</v>
      </c>
      <c r="AK219" s="40" t="str">
        <f t="shared" si="9"/>
        <v>富山市</v>
      </c>
      <c r="AL219" s="37"/>
    </row>
    <row r="220" spans="1:38" ht="15.75" customHeight="1">
      <c r="A220" s="68" t="s">
        <v>178</v>
      </c>
      <c r="B220" s="69" t="s">
        <v>29</v>
      </c>
      <c r="C220" s="43"/>
      <c r="D220" s="43"/>
      <c r="E220" s="56">
        <f t="shared" si="7"/>
        <v>279</v>
      </c>
      <c r="F220" s="37"/>
      <c r="G220" s="37"/>
      <c r="H220" s="4"/>
      <c r="I220" s="56">
        <v>2</v>
      </c>
      <c r="J220" s="37"/>
      <c r="K220" s="4"/>
      <c r="L220" s="4"/>
      <c r="M220" s="4"/>
      <c r="N220" s="4"/>
      <c r="O220" s="4">
        <f>INDEX(データ!$C$2:$C$25,MATCH(A220,データ!$A$2:$A$25,0))</f>
        <v>18</v>
      </c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37"/>
      <c r="AJ220" s="4">
        <f>INDEX(データ!$K$49:$K$60,MATCH(AK220,データ!$J$49:$J$60,0))</f>
        <v>53</v>
      </c>
      <c r="AK220" s="40" t="str">
        <f t="shared" si="9"/>
        <v>富山市</v>
      </c>
      <c r="AL220" s="37"/>
    </row>
    <row r="221" spans="1:38" ht="15.75" customHeight="1">
      <c r="A221" s="68" t="s">
        <v>178</v>
      </c>
      <c r="B221" s="69" t="s">
        <v>30</v>
      </c>
      <c r="C221" s="43"/>
      <c r="D221" s="43"/>
      <c r="E221" s="56">
        <f t="shared" si="7"/>
        <v>280</v>
      </c>
      <c r="F221" s="37"/>
      <c r="G221" s="37"/>
      <c r="H221" s="4"/>
      <c r="I221" s="56">
        <v>2</v>
      </c>
      <c r="J221" s="37"/>
      <c r="K221" s="4"/>
      <c r="L221" s="4"/>
      <c r="M221" s="4"/>
      <c r="N221" s="4"/>
      <c r="O221" s="4">
        <f>INDEX(データ!$C$2:$C$25,MATCH(A221,データ!$A$2:$A$25,0))</f>
        <v>18</v>
      </c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37"/>
      <c r="AJ221" s="4">
        <f>INDEX(データ!$K$49:$K$60,MATCH(AK221,データ!$J$49:$J$60,0))</f>
        <v>53</v>
      </c>
      <c r="AK221" s="40" t="str">
        <f t="shared" si="9"/>
        <v>富山市</v>
      </c>
      <c r="AL221" s="37"/>
    </row>
    <row r="222" spans="1:38" ht="15.75" customHeight="1">
      <c r="A222" s="68" t="s">
        <v>178</v>
      </c>
      <c r="B222" s="69" t="s">
        <v>31</v>
      </c>
      <c r="C222" s="43"/>
      <c r="D222" s="43"/>
      <c r="E222" s="56">
        <f t="shared" si="7"/>
        <v>281</v>
      </c>
      <c r="F222" s="37"/>
      <c r="G222" s="37"/>
      <c r="H222" s="4"/>
      <c r="I222" s="56">
        <v>2</v>
      </c>
      <c r="J222" s="37"/>
      <c r="K222" s="4"/>
      <c r="L222" s="4"/>
      <c r="M222" s="4"/>
      <c r="N222" s="4"/>
      <c r="O222" s="4">
        <f>INDEX(データ!$C$2:$C$25,MATCH(A222,データ!$A$2:$A$25,0))</f>
        <v>18</v>
      </c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37"/>
      <c r="AJ222" s="4">
        <f>INDEX(データ!$K$49:$K$60,MATCH(AK222,データ!$J$49:$J$60,0))</f>
        <v>53</v>
      </c>
      <c r="AK222" s="40" t="str">
        <f t="shared" si="9"/>
        <v>富山市</v>
      </c>
      <c r="AL222" s="37"/>
    </row>
    <row r="223" spans="1:38" ht="15.75" customHeight="1">
      <c r="A223" s="68" t="s">
        <v>178</v>
      </c>
      <c r="B223" s="69" t="s">
        <v>32</v>
      </c>
      <c r="C223" s="43"/>
      <c r="D223" s="43"/>
      <c r="E223" s="56">
        <f t="shared" si="7"/>
        <v>282</v>
      </c>
      <c r="F223" s="37"/>
      <c r="G223" s="37"/>
      <c r="H223" s="4"/>
      <c r="I223" s="56">
        <v>2</v>
      </c>
      <c r="J223" s="37"/>
      <c r="K223" s="4"/>
      <c r="L223" s="4"/>
      <c r="M223" s="4"/>
      <c r="N223" s="4"/>
      <c r="O223" s="4">
        <f>INDEX(データ!$C$2:$C$25,MATCH(A223,データ!$A$2:$A$25,0))</f>
        <v>18</v>
      </c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37"/>
      <c r="AJ223" s="4">
        <f>INDEX(データ!$K$49:$K$60,MATCH(AK223,データ!$J$49:$J$60,0))</f>
        <v>53</v>
      </c>
      <c r="AK223" s="40" t="str">
        <f t="shared" si="9"/>
        <v>富山市</v>
      </c>
      <c r="AL223" s="37"/>
    </row>
    <row r="224" spans="1:38" ht="15.75" customHeight="1">
      <c r="A224" s="68" t="s">
        <v>178</v>
      </c>
      <c r="B224" s="69" t="s">
        <v>33</v>
      </c>
      <c r="C224" s="43"/>
      <c r="D224" s="43"/>
      <c r="E224" s="56">
        <f t="shared" si="7"/>
        <v>283</v>
      </c>
      <c r="F224" s="37"/>
      <c r="G224" s="37"/>
      <c r="H224" s="4"/>
      <c r="I224" s="56">
        <v>2</v>
      </c>
      <c r="J224" s="37"/>
      <c r="K224" s="4"/>
      <c r="L224" s="4"/>
      <c r="M224" s="4"/>
      <c r="N224" s="4"/>
      <c r="O224" s="4">
        <f>INDEX(データ!$C$2:$C$25,MATCH(A224,データ!$A$2:$A$25,0))</f>
        <v>18</v>
      </c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37"/>
      <c r="AJ224" s="4">
        <f>INDEX(データ!$K$49:$K$60,MATCH(AK224,データ!$J$49:$J$60,0))</f>
        <v>53</v>
      </c>
      <c r="AK224" s="40" t="str">
        <f t="shared" si="9"/>
        <v>富山市</v>
      </c>
      <c r="AL224" s="37"/>
    </row>
    <row r="225" spans="1:38" ht="15.75" customHeight="1">
      <c r="A225" s="68" t="s">
        <v>178</v>
      </c>
      <c r="B225" s="69" t="s">
        <v>34</v>
      </c>
      <c r="C225" s="43"/>
      <c r="D225" s="43"/>
      <c r="E225" s="56">
        <f t="shared" si="7"/>
        <v>284</v>
      </c>
      <c r="F225" s="37"/>
      <c r="G225" s="37"/>
      <c r="H225" s="4"/>
      <c r="I225" s="56">
        <v>2</v>
      </c>
      <c r="J225" s="37"/>
      <c r="K225" s="4"/>
      <c r="L225" s="4"/>
      <c r="M225" s="4"/>
      <c r="N225" s="4"/>
      <c r="O225" s="5">
        <f>INDEX(データ!$C$2:$C$25,MATCH(A225,データ!$A$2:$A$25,0))</f>
        <v>18</v>
      </c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37"/>
      <c r="AJ225" s="4">
        <f>INDEX(データ!$K$49:$K$60,MATCH(AK225,データ!$J$49:$J$60,0))</f>
        <v>53</v>
      </c>
      <c r="AK225" s="40" t="str">
        <f t="shared" si="9"/>
        <v>富山市</v>
      </c>
      <c r="AL225" s="37"/>
    </row>
    <row r="226" spans="1:38" ht="15.75" customHeight="1">
      <c r="A226" s="68" t="s">
        <v>178</v>
      </c>
      <c r="B226" s="69" t="s">
        <v>35</v>
      </c>
      <c r="C226" s="43"/>
      <c r="D226" s="43"/>
      <c r="E226" s="56">
        <f t="shared" si="7"/>
        <v>285</v>
      </c>
      <c r="F226" s="37"/>
      <c r="G226" s="37"/>
      <c r="H226" s="4"/>
      <c r="I226" s="56">
        <v>2</v>
      </c>
      <c r="J226" s="37"/>
      <c r="K226" s="4"/>
      <c r="L226" s="4"/>
      <c r="M226" s="4"/>
      <c r="N226" s="4"/>
      <c r="O226" s="4">
        <f>INDEX(データ!$C$2:$C$25,MATCH(A226,データ!$A$2:$A$25,0))</f>
        <v>18</v>
      </c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37"/>
      <c r="AJ226" s="4">
        <f>INDEX(データ!$K$49:$K$60,MATCH(AK226,データ!$J$49:$J$60,0))</f>
        <v>53</v>
      </c>
      <c r="AK226" s="40" t="str">
        <f t="shared" si="9"/>
        <v>富山市</v>
      </c>
      <c r="AL226" s="37"/>
    </row>
    <row r="227" spans="1:38" ht="15.75" customHeight="1">
      <c r="A227" s="68" t="s">
        <v>178</v>
      </c>
      <c r="B227" s="69" t="s">
        <v>36</v>
      </c>
      <c r="C227" s="43"/>
      <c r="D227" s="43"/>
      <c r="E227" s="56">
        <f t="shared" si="7"/>
        <v>286</v>
      </c>
      <c r="F227" s="37"/>
      <c r="G227" s="37"/>
      <c r="H227" s="4"/>
      <c r="I227" s="56">
        <v>2</v>
      </c>
      <c r="J227" s="37"/>
      <c r="K227" s="4"/>
      <c r="L227" s="4"/>
      <c r="M227" s="4"/>
      <c r="N227" s="4"/>
      <c r="O227" s="4">
        <f>INDEX(データ!$C$2:$C$25,MATCH(A227,データ!$A$2:$A$25,0))</f>
        <v>18</v>
      </c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37"/>
      <c r="AJ227" s="4">
        <f>INDEX(データ!$K$49:$K$60,MATCH(AK227,データ!$J$49:$J$60,0))</f>
        <v>53</v>
      </c>
      <c r="AK227" s="40" t="str">
        <f t="shared" si="9"/>
        <v>富山市</v>
      </c>
      <c r="AL227" s="37"/>
    </row>
    <row r="228" spans="1:38" ht="15.75" customHeight="1">
      <c r="A228" s="68" t="s">
        <v>178</v>
      </c>
      <c r="B228" s="69" t="s">
        <v>37</v>
      </c>
      <c r="C228" s="43"/>
      <c r="D228" s="43"/>
      <c r="E228" s="56">
        <f t="shared" ref="E228:E241" si="10">+E227+1</f>
        <v>287</v>
      </c>
      <c r="F228" s="37"/>
      <c r="G228" s="37"/>
      <c r="H228" s="4"/>
      <c r="I228" s="56">
        <v>2</v>
      </c>
      <c r="J228" s="37"/>
      <c r="K228" s="4"/>
      <c r="L228" s="4"/>
      <c r="M228" s="4"/>
      <c r="N228" s="4"/>
      <c r="O228" s="4">
        <f>INDEX(データ!$C$2:$C$25,MATCH(A228,データ!$A$2:$A$25,0))</f>
        <v>18</v>
      </c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37"/>
      <c r="AJ228" s="4">
        <f>INDEX(データ!$K$49:$K$60,MATCH(AK228,データ!$J$49:$J$60,0))</f>
        <v>53</v>
      </c>
      <c r="AK228" s="40" t="str">
        <f t="shared" si="9"/>
        <v>富山市</v>
      </c>
      <c r="AL228" s="37"/>
    </row>
    <row r="229" spans="1:38" ht="15.75" customHeight="1">
      <c r="A229" s="68" t="s">
        <v>178</v>
      </c>
      <c r="B229" s="69" t="s">
        <v>38</v>
      </c>
      <c r="C229" s="43"/>
      <c r="D229" s="43"/>
      <c r="E229" s="56">
        <f t="shared" si="10"/>
        <v>288</v>
      </c>
      <c r="F229" s="37"/>
      <c r="G229" s="37"/>
      <c r="H229" s="4"/>
      <c r="I229" s="56">
        <v>2</v>
      </c>
      <c r="J229" s="37"/>
      <c r="K229" s="4"/>
      <c r="L229" s="4"/>
      <c r="M229" s="4"/>
      <c r="N229" s="4"/>
      <c r="O229" s="4">
        <f>INDEX(データ!$C$2:$C$25,MATCH(A229,データ!$A$2:$A$25,0))</f>
        <v>18</v>
      </c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37"/>
      <c r="AJ229" s="4">
        <f>INDEX(データ!$K$49:$K$60,MATCH(AK229,データ!$J$49:$J$60,0))</f>
        <v>53</v>
      </c>
      <c r="AK229" s="40" t="str">
        <f t="shared" si="9"/>
        <v>富山市</v>
      </c>
      <c r="AL229" s="37"/>
    </row>
    <row r="230" spans="1:38" ht="15.75" customHeight="1">
      <c r="A230" s="68" t="s">
        <v>178</v>
      </c>
      <c r="B230" s="69" t="s">
        <v>39</v>
      </c>
      <c r="C230" s="43"/>
      <c r="D230" s="43"/>
      <c r="E230" s="56">
        <f t="shared" si="10"/>
        <v>289</v>
      </c>
      <c r="F230" s="37"/>
      <c r="G230" s="37"/>
      <c r="H230" s="4"/>
      <c r="I230" s="56">
        <v>2</v>
      </c>
      <c r="J230" s="37"/>
      <c r="K230" s="4"/>
      <c r="L230" s="4"/>
      <c r="M230" s="4"/>
      <c r="N230" s="4"/>
      <c r="O230" s="4">
        <f>INDEX(データ!$C$2:$C$25,MATCH(A230,データ!$A$2:$A$25,0))</f>
        <v>18</v>
      </c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37"/>
      <c r="AJ230" s="4">
        <f>INDEX(データ!$K$49:$K$60,MATCH(AK230,データ!$J$49:$J$60,0))</f>
        <v>53</v>
      </c>
      <c r="AK230" s="40" t="str">
        <f t="shared" si="9"/>
        <v>富山市</v>
      </c>
      <c r="AL230" s="37"/>
    </row>
    <row r="231" spans="1:38" ht="15.75" customHeight="1">
      <c r="A231" s="68" t="s">
        <v>178</v>
      </c>
      <c r="B231" s="69" t="s">
        <v>40</v>
      </c>
      <c r="C231" s="43"/>
      <c r="D231" s="43"/>
      <c r="E231" s="56">
        <f t="shared" si="10"/>
        <v>290</v>
      </c>
      <c r="F231" s="37"/>
      <c r="G231" s="37"/>
      <c r="H231" s="4"/>
      <c r="I231" s="56">
        <v>2</v>
      </c>
      <c r="J231" s="37"/>
      <c r="K231" s="4"/>
      <c r="L231" s="4"/>
      <c r="M231" s="4"/>
      <c r="N231" s="4"/>
      <c r="O231" s="4">
        <f>INDEX(データ!$C$2:$C$25,MATCH(A231,データ!$A$2:$A$25,0))</f>
        <v>18</v>
      </c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37"/>
      <c r="AJ231" s="4">
        <f>INDEX(データ!$K$49:$K$60,MATCH(AK231,データ!$J$49:$J$60,0))</f>
        <v>53</v>
      </c>
      <c r="AK231" s="40" t="str">
        <f t="shared" si="9"/>
        <v>富山市</v>
      </c>
      <c r="AL231" s="37"/>
    </row>
    <row r="232" spans="1:38" ht="15.75" customHeight="1">
      <c r="A232" s="68" t="s">
        <v>178</v>
      </c>
      <c r="B232" s="69" t="s">
        <v>41</v>
      </c>
      <c r="C232" s="43"/>
      <c r="D232" s="43"/>
      <c r="E232" s="56">
        <f t="shared" si="10"/>
        <v>291</v>
      </c>
      <c r="F232" s="37"/>
      <c r="G232" s="37"/>
      <c r="H232" s="4"/>
      <c r="I232" s="56">
        <v>2</v>
      </c>
      <c r="J232" s="37"/>
      <c r="K232" s="4"/>
      <c r="L232" s="4"/>
      <c r="M232" s="4"/>
      <c r="N232" s="4"/>
      <c r="O232" s="4">
        <f>INDEX(データ!$C$2:$C$25,MATCH(A232,データ!$A$2:$A$25,0))</f>
        <v>18</v>
      </c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37"/>
      <c r="AJ232" s="4">
        <f>INDEX(データ!$K$49:$K$60,MATCH(AK232,データ!$J$49:$J$60,0))</f>
        <v>53</v>
      </c>
      <c r="AK232" s="40" t="str">
        <f t="shared" si="9"/>
        <v>富山市</v>
      </c>
      <c r="AL232" s="37"/>
    </row>
    <row r="233" spans="1:38" ht="15.75" customHeight="1">
      <c r="A233" s="70" t="s">
        <v>178</v>
      </c>
      <c r="B233" s="71" t="s">
        <v>42</v>
      </c>
      <c r="C233" s="44"/>
      <c r="D233" s="44"/>
      <c r="E233" s="57">
        <f t="shared" si="10"/>
        <v>292</v>
      </c>
      <c r="F233" s="38"/>
      <c r="G233" s="38"/>
      <c r="H233" s="5"/>
      <c r="I233" s="57">
        <v>2</v>
      </c>
      <c r="J233" s="38"/>
      <c r="K233" s="5"/>
      <c r="L233" s="5"/>
      <c r="M233" s="5"/>
      <c r="N233" s="5"/>
      <c r="O233" s="5">
        <f>INDEX(データ!$C$2:$C$25,MATCH(A233,データ!$A$2:$A$25,0))</f>
        <v>18</v>
      </c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38"/>
      <c r="AJ233" s="5">
        <f>INDEX(データ!$K$49:$K$60,MATCH(AK233,データ!$J$49:$J$60,0))</f>
        <v>53</v>
      </c>
      <c r="AK233" s="41" t="str">
        <f t="shared" si="9"/>
        <v>富山市</v>
      </c>
      <c r="AL233" s="38"/>
    </row>
    <row r="234" spans="1:38" ht="15.75" customHeight="1">
      <c r="A234" s="66" t="s">
        <v>87</v>
      </c>
      <c r="B234" s="67" t="s">
        <v>27</v>
      </c>
      <c r="C234" s="42"/>
      <c r="D234" s="42"/>
      <c r="E234" s="55">
        <f t="shared" si="10"/>
        <v>293</v>
      </c>
      <c r="F234" s="36"/>
      <c r="G234" s="36"/>
      <c r="H234" s="3"/>
      <c r="I234" s="55">
        <v>2</v>
      </c>
      <c r="J234" s="36"/>
      <c r="K234" s="3"/>
      <c r="L234" s="3"/>
      <c r="M234" s="3"/>
      <c r="N234" s="3"/>
      <c r="O234" s="4">
        <f>INDEX(データ!$C$2:$C$25,MATCH(A234,データ!$A$2:$A$25,0))</f>
        <v>10</v>
      </c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6"/>
      <c r="AJ234" s="3">
        <f>INDEX(データ!$K$49:$K$60,MATCH(AK234,データ!$J$49:$J$60,0))</f>
        <v>53</v>
      </c>
      <c r="AK234" s="39" t="str">
        <f t="shared" si="9"/>
        <v>富山市</v>
      </c>
      <c r="AL234" s="36"/>
    </row>
    <row r="235" spans="1:38" ht="15.75" customHeight="1">
      <c r="A235" s="68" t="s">
        <v>87</v>
      </c>
      <c r="B235" s="69" t="s">
        <v>28</v>
      </c>
      <c r="C235" s="43"/>
      <c r="D235" s="43"/>
      <c r="E235" s="56">
        <f t="shared" si="10"/>
        <v>294</v>
      </c>
      <c r="F235" s="37"/>
      <c r="G235" s="37"/>
      <c r="H235" s="4"/>
      <c r="I235" s="56">
        <v>2</v>
      </c>
      <c r="J235" s="37"/>
      <c r="K235" s="4"/>
      <c r="L235" s="4"/>
      <c r="M235" s="4"/>
      <c r="N235" s="4"/>
      <c r="O235" s="4">
        <f>INDEX(データ!$C$2:$C$25,MATCH(A235,データ!$A$2:$A$25,0))</f>
        <v>10</v>
      </c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37"/>
      <c r="AJ235" s="4">
        <f>INDEX(データ!$K$49:$K$60,MATCH(AK235,データ!$J$49:$J$60,0))</f>
        <v>53</v>
      </c>
      <c r="AK235" s="40" t="str">
        <f t="shared" si="9"/>
        <v>富山市</v>
      </c>
      <c r="AL235" s="37"/>
    </row>
    <row r="236" spans="1:38" ht="15.75" customHeight="1">
      <c r="A236" s="68" t="s">
        <v>87</v>
      </c>
      <c r="B236" s="69" t="s">
        <v>29</v>
      </c>
      <c r="C236" s="43"/>
      <c r="D236" s="43"/>
      <c r="E236" s="56">
        <f t="shared" si="10"/>
        <v>295</v>
      </c>
      <c r="F236" s="37"/>
      <c r="G236" s="37"/>
      <c r="H236" s="4"/>
      <c r="I236" s="56">
        <v>2</v>
      </c>
      <c r="J236" s="37"/>
      <c r="K236" s="4"/>
      <c r="L236" s="4"/>
      <c r="M236" s="4"/>
      <c r="N236" s="4"/>
      <c r="O236" s="4">
        <f>INDEX(データ!$C$2:$C$25,MATCH(A236,データ!$A$2:$A$25,0))</f>
        <v>10</v>
      </c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37"/>
      <c r="AJ236" s="4">
        <f>INDEX(データ!$K$49:$K$60,MATCH(AK236,データ!$J$49:$J$60,0))</f>
        <v>53</v>
      </c>
      <c r="AK236" s="40" t="str">
        <f t="shared" si="9"/>
        <v>富山市</v>
      </c>
      <c r="AL236" s="37"/>
    </row>
    <row r="237" spans="1:38" ht="15.75" customHeight="1">
      <c r="A237" s="68" t="s">
        <v>87</v>
      </c>
      <c r="B237" s="69" t="s">
        <v>30</v>
      </c>
      <c r="C237" s="43"/>
      <c r="D237" s="43"/>
      <c r="E237" s="56">
        <f t="shared" si="10"/>
        <v>296</v>
      </c>
      <c r="F237" s="37"/>
      <c r="G237" s="37"/>
      <c r="H237" s="4"/>
      <c r="I237" s="56">
        <v>2</v>
      </c>
      <c r="J237" s="37"/>
      <c r="K237" s="4"/>
      <c r="L237" s="4"/>
      <c r="M237" s="4"/>
      <c r="N237" s="4"/>
      <c r="O237" s="4">
        <f>INDEX(データ!$C$2:$C$25,MATCH(A237,データ!$A$2:$A$25,0))</f>
        <v>10</v>
      </c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37"/>
      <c r="AJ237" s="4">
        <f>INDEX(データ!$K$49:$K$60,MATCH(AK237,データ!$J$49:$J$60,0))</f>
        <v>53</v>
      </c>
      <c r="AK237" s="40" t="str">
        <f t="shared" si="9"/>
        <v>富山市</v>
      </c>
      <c r="AL237" s="37"/>
    </row>
    <row r="238" spans="1:38" ht="15.75" customHeight="1">
      <c r="A238" s="68" t="s">
        <v>87</v>
      </c>
      <c r="B238" s="69" t="s">
        <v>31</v>
      </c>
      <c r="C238" s="43"/>
      <c r="D238" s="43"/>
      <c r="E238" s="56">
        <f t="shared" si="10"/>
        <v>297</v>
      </c>
      <c r="F238" s="37"/>
      <c r="G238" s="37"/>
      <c r="H238" s="4"/>
      <c r="I238" s="56">
        <v>2</v>
      </c>
      <c r="J238" s="37"/>
      <c r="K238" s="4"/>
      <c r="L238" s="4"/>
      <c r="M238" s="4"/>
      <c r="N238" s="4"/>
      <c r="O238" s="4">
        <f>INDEX(データ!$C$2:$C$25,MATCH(A238,データ!$A$2:$A$25,0))</f>
        <v>10</v>
      </c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37"/>
      <c r="AJ238" s="4">
        <f>INDEX(データ!$K$49:$K$60,MATCH(AK238,データ!$J$49:$J$60,0))</f>
        <v>53</v>
      </c>
      <c r="AK238" s="40" t="str">
        <f t="shared" si="9"/>
        <v>富山市</v>
      </c>
      <c r="AL238" s="37"/>
    </row>
    <row r="239" spans="1:38" ht="15.75" customHeight="1">
      <c r="A239" s="68" t="s">
        <v>87</v>
      </c>
      <c r="B239" s="69" t="s">
        <v>32</v>
      </c>
      <c r="C239" s="43"/>
      <c r="D239" s="43"/>
      <c r="E239" s="56">
        <f t="shared" si="10"/>
        <v>298</v>
      </c>
      <c r="F239" s="37"/>
      <c r="G239" s="37"/>
      <c r="H239" s="4"/>
      <c r="I239" s="56">
        <v>2</v>
      </c>
      <c r="J239" s="37"/>
      <c r="K239" s="4"/>
      <c r="L239" s="4"/>
      <c r="M239" s="4"/>
      <c r="N239" s="4"/>
      <c r="O239" s="5">
        <f>INDEX(データ!$C$2:$C$25,MATCH(A239,データ!$A$2:$A$25,0))</f>
        <v>10</v>
      </c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37"/>
      <c r="AJ239" s="4">
        <f>INDEX(データ!$K$49:$K$60,MATCH(AK239,データ!$J$49:$J$60,0))</f>
        <v>53</v>
      </c>
      <c r="AK239" s="40" t="str">
        <f t="shared" si="9"/>
        <v>富山市</v>
      </c>
      <c r="AL239" s="37"/>
    </row>
    <row r="240" spans="1:38" ht="15.75" customHeight="1">
      <c r="A240" s="68" t="s">
        <v>87</v>
      </c>
      <c r="B240" s="69" t="s">
        <v>33</v>
      </c>
      <c r="C240" s="43"/>
      <c r="D240" s="43"/>
      <c r="E240" s="56">
        <f t="shared" si="10"/>
        <v>299</v>
      </c>
      <c r="F240" s="37"/>
      <c r="G240" s="37"/>
      <c r="H240" s="4"/>
      <c r="I240" s="56">
        <v>2</v>
      </c>
      <c r="J240" s="37"/>
      <c r="K240" s="4"/>
      <c r="L240" s="4"/>
      <c r="M240" s="4"/>
      <c r="N240" s="4"/>
      <c r="O240" s="4">
        <f>INDEX(データ!$C$2:$C$25,MATCH(A240,データ!$A$2:$A$25,0))</f>
        <v>10</v>
      </c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37"/>
      <c r="AJ240" s="4">
        <f>INDEX(データ!$K$49:$K$60,MATCH(AK240,データ!$J$49:$J$60,0))</f>
        <v>53</v>
      </c>
      <c r="AK240" s="40" t="str">
        <f t="shared" si="9"/>
        <v>富山市</v>
      </c>
      <c r="AL240" s="37"/>
    </row>
    <row r="241" spans="1:38" ht="15.75" customHeight="1">
      <c r="A241" s="70" t="s">
        <v>87</v>
      </c>
      <c r="B241" s="71" t="s">
        <v>34</v>
      </c>
      <c r="C241" s="44"/>
      <c r="D241" s="44"/>
      <c r="E241" s="57">
        <f t="shared" si="10"/>
        <v>300</v>
      </c>
      <c r="F241" s="38"/>
      <c r="G241" s="38"/>
      <c r="H241" s="5"/>
      <c r="I241" s="57">
        <v>2</v>
      </c>
      <c r="J241" s="38"/>
      <c r="K241" s="5"/>
      <c r="L241" s="5"/>
      <c r="M241" s="5"/>
      <c r="N241" s="5"/>
      <c r="O241" s="5">
        <f>INDEX(データ!$C$2:$C$25,MATCH(A241,データ!$A$2:$A$25,0))</f>
        <v>10</v>
      </c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38"/>
      <c r="AJ241" s="5">
        <f>INDEX(データ!$K$49:$K$60,MATCH(AK241,データ!$J$49:$J$60,0))</f>
        <v>53</v>
      </c>
      <c r="AK241" s="41" t="str">
        <f t="shared" si="9"/>
        <v>富山市</v>
      </c>
      <c r="AL241" s="38"/>
    </row>
    <row r="243" spans="1:38">
      <c r="A243" s="48" t="s">
        <v>179</v>
      </c>
      <c r="B243" s="48"/>
      <c r="C243" s="48"/>
      <c r="D243" s="48"/>
      <c r="E243" s="48"/>
      <c r="F243" s="48"/>
      <c r="G243" s="48"/>
      <c r="H243" s="48"/>
      <c r="I243" s="58"/>
      <c r="J243" s="48"/>
      <c r="K243" s="48"/>
      <c r="L243" s="48"/>
      <c r="M243" s="48"/>
      <c r="N243" s="48"/>
      <c r="O243" s="48"/>
      <c r="P243" s="48"/>
      <c r="Q243" s="48"/>
      <c r="R243" s="48"/>
      <c r="S243" s="48"/>
      <c r="T243" s="48"/>
      <c r="U243" s="48"/>
      <c r="V243" s="48"/>
      <c r="W243" s="48"/>
      <c r="X243" s="48"/>
      <c r="Y243" s="48"/>
      <c r="Z243" s="48"/>
      <c r="AA243" s="48"/>
      <c r="AB243" s="48"/>
      <c r="AC243" s="48"/>
      <c r="AD243" s="48"/>
      <c r="AE243" s="48"/>
      <c r="AF243" s="48"/>
      <c r="AG243" s="48"/>
      <c r="AH243" s="48"/>
      <c r="AI243" s="48"/>
      <c r="AJ243" s="48"/>
      <c r="AK243" s="48"/>
    </row>
    <row r="244" spans="1:38">
      <c r="A244" s="1"/>
      <c r="B244" s="1"/>
      <c r="C244" s="1"/>
      <c r="D244" s="1"/>
      <c r="E244" s="49"/>
      <c r="F244" s="1"/>
      <c r="G244" s="1"/>
      <c r="H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</row>
    <row r="245" spans="1:38">
      <c r="A245" s="1"/>
      <c r="B245" s="1"/>
      <c r="C245" s="1"/>
      <c r="D245" s="1"/>
      <c r="E245" s="49"/>
      <c r="F245" s="1"/>
      <c r="G245" s="1"/>
      <c r="H245" s="1"/>
      <c r="I245" s="58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  <c r="AC245" s="48"/>
      <c r="AD245" s="48"/>
      <c r="AE245" s="48"/>
      <c r="AF245" s="48"/>
      <c r="AG245" s="48"/>
      <c r="AH245" s="48"/>
      <c r="AI245" s="50" t="s">
        <v>43</v>
      </c>
      <c r="AJ245" s="50"/>
      <c r="AK245" s="51" t="s">
        <v>10</v>
      </c>
      <c r="AL245" s="51" t="s">
        <v>10</v>
      </c>
    </row>
  </sheetData>
  <sheetProtection algorithmName="SHA-512" hashValue="04YUcNbKhfmKpRu93vxLUoGEX7iuPa5bi457lisDNsHajan0WB4AM89MDLRSsOCYGU9BU72bN+UxBncEURfdTw==" saltValue="HvR4FMm5jTmW6AnffJzTVA==" spinCount="100000" sheet="1" objects="1" scenarios="1"/>
  <phoneticPr fontId="2"/>
  <pageMargins left="0.78700000000000003" right="0.78700000000000003" top="0.45" bottom="0.55000000000000004" header="0.4" footer="0.51200000000000001"/>
  <pageSetup paperSize="8" orientation="portrait" horizontalDpi="4294967293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データ!$B$2:$B$10</xm:f>
          </x14:formula1>
          <xm:sqref>A2:A169</xm:sqref>
        </x14:dataValidation>
        <x14:dataValidation type="list" allowBlank="1" showInputMessage="1" showErrorMessage="1">
          <x14:formula1>
            <xm:f>データ!$F$2:$F$10</xm:f>
          </x14:formula1>
          <xm:sqref>A170:A241</xm:sqref>
        </x14:dataValidation>
        <x14:dataValidation type="list" allowBlank="1" showInputMessage="1" showErrorMessage="1">
          <x14:formula1>
            <xm:f>データ!$J$49:$J$60</xm:f>
          </x14:formula1>
          <xm:sqref>AK2:AK241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42"/>
  </sheetPr>
  <dimension ref="A1:G96"/>
  <sheetViews>
    <sheetView view="pageBreakPreview" zoomScaleNormal="100" workbookViewId="0">
      <selection activeCell="G85" sqref="G85"/>
    </sheetView>
  </sheetViews>
  <sheetFormatPr defaultRowHeight="13.5"/>
  <cols>
    <col min="1" max="1" width="15.5" customWidth="1"/>
    <col min="2" max="2" width="4.25" customWidth="1"/>
    <col min="3" max="6" width="16.625" customWidth="1"/>
  </cols>
  <sheetData>
    <row r="1" spans="1:7" ht="17.25">
      <c r="A1" s="89" t="s">
        <v>180</v>
      </c>
      <c r="B1" s="89"/>
      <c r="C1" s="1"/>
      <c r="D1" s="1"/>
      <c r="E1" s="1"/>
      <c r="F1" s="1"/>
    </row>
    <row r="2" spans="1:7" ht="7.5" customHeight="1">
      <c r="A2" s="48"/>
      <c r="B2" s="48"/>
      <c r="C2" s="1"/>
      <c r="D2" s="1"/>
      <c r="E2" s="1"/>
      <c r="F2" s="1"/>
    </row>
    <row r="3" spans="1:7" ht="17.25" customHeight="1">
      <c r="A3" s="48" t="s">
        <v>26</v>
      </c>
      <c r="B3" s="48"/>
      <c r="C3" s="48"/>
      <c r="D3" s="90" t="s">
        <v>9</v>
      </c>
      <c r="E3" s="91"/>
      <c r="F3" s="51" t="s">
        <v>10</v>
      </c>
    </row>
    <row r="4" spans="1:7" ht="4.5" customHeight="1" thickBot="1">
      <c r="A4" s="10"/>
      <c r="B4" s="10"/>
    </row>
    <row r="5" spans="1:7" ht="15" customHeight="1">
      <c r="A5" s="119" t="s">
        <v>18</v>
      </c>
      <c r="B5" s="120"/>
      <c r="C5" s="106" t="s">
        <v>181</v>
      </c>
      <c r="D5" s="107"/>
      <c r="E5" s="108" t="s">
        <v>19</v>
      </c>
      <c r="F5" s="109"/>
      <c r="G5" t="s">
        <v>173</v>
      </c>
    </row>
    <row r="6" spans="1:7" s="1" customFormat="1" ht="15" customHeight="1" thickBot="1">
      <c r="A6" s="121"/>
      <c r="B6" s="122"/>
      <c r="C6" s="11" t="s">
        <v>20</v>
      </c>
      <c r="D6" s="12" t="s">
        <v>21</v>
      </c>
      <c r="E6" s="95" t="s">
        <v>20</v>
      </c>
      <c r="F6" s="99" t="s">
        <v>21</v>
      </c>
      <c r="G6" s="1" t="s">
        <v>172</v>
      </c>
    </row>
    <row r="7" spans="1:7" ht="12" customHeight="1">
      <c r="A7" s="123" t="s">
        <v>5</v>
      </c>
      <c r="B7" s="124"/>
      <c r="C7" s="72"/>
      <c r="D7" s="93"/>
      <c r="E7" s="100"/>
      <c r="F7" s="100"/>
      <c r="G7" t="str">
        <f>選手!$AK$2</f>
        <v>富山市</v>
      </c>
    </row>
    <row r="8" spans="1:7" ht="12" customHeight="1">
      <c r="A8" s="104" t="s">
        <v>22</v>
      </c>
      <c r="B8" s="105"/>
      <c r="C8" s="73"/>
      <c r="D8" s="94"/>
      <c r="E8" s="101"/>
      <c r="F8" s="101"/>
      <c r="G8" t="str">
        <f>選手!$AK$2</f>
        <v>富山市</v>
      </c>
    </row>
    <row r="9" spans="1:7" ht="12" customHeight="1">
      <c r="A9" s="104" t="s">
        <v>23</v>
      </c>
      <c r="B9" s="105"/>
      <c r="C9" s="73"/>
      <c r="D9" s="94"/>
      <c r="E9" s="101"/>
      <c r="F9" s="101"/>
      <c r="G9" t="str">
        <f>選手!$AK$2</f>
        <v>富山市</v>
      </c>
    </row>
    <row r="10" spans="1:7" ht="12" customHeight="1">
      <c r="A10" s="104" t="s">
        <v>24</v>
      </c>
      <c r="B10" s="105"/>
      <c r="C10" s="73"/>
      <c r="D10" s="94"/>
      <c r="E10" s="101"/>
      <c r="F10" s="101"/>
      <c r="G10" t="str">
        <f>選手!$AK$2</f>
        <v>富山市</v>
      </c>
    </row>
    <row r="11" spans="1:7" ht="12" customHeight="1">
      <c r="A11" s="104" t="s">
        <v>25</v>
      </c>
      <c r="B11" s="105"/>
      <c r="C11" s="73"/>
      <c r="D11" s="94"/>
      <c r="E11" s="101"/>
      <c r="F11" s="101"/>
      <c r="G11" t="str">
        <f>選手!$AK$2</f>
        <v>富山市</v>
      </c>
    </row>
    <row r="12" spans="1:7" ht="12" customHeight="1">
      <c r="A12" s="104" t="s">
        <v>12</v>
      </c>
      <c r="B12" s="105"/>
      <c r="C12" s="73"/>
      <c r="D12" s="94"/>
      <c r="E12" s="101"/>
      <c r="F12" s="101"/>
      <c r="G12" t="str">
        <f>選手!$AK$2</f>
        <v>富山市</v>
      </c>
    </row>
    <row r="13" spans="1:7" ht="12" customHeight="1">
      <c r="A13" s="104" t="s">
        <v>13</v>
      </c>
      <c r="B13" s="105"/>
      <c r="C13" s="73"/>
      <c r="D13" s="94"/>
      <c r="E13" s="101"/>
      <c r="F13" s="101"/>
      <c r="G13" t="str">
        <f>選手!$AK$2</f>
        <v>富山市</v>
      </c>
    </row>
    <row r="14" spans="1:7" ht="12" customHeight="1">
      <c r="A14" s="104" t="s">
        <v>14</v>
      </c>
      <c r="B14" s="105"/>
      <c r="C14" s="73"/>
      <c r="D14" s="94"/>
      <c r="E14" s="101"/>
      <c r="F14" s="101"/>
      <c r="G14" t="str">
        <f>選手!$AK$2</f>
        <v>富山市</v>
      </c>
    </row>
    <row r="15" spans="1:7" ht="12" customHeight="1">
      <c r="A15" s="104" t="s">
        <v>15</v>
      </c>
      <c r="B15" s="105"/>
      <c r="C15" s="73"/>
      <c r="D15" s="94"/>
      <c r="E15" s="101"/>
      <c r="F15" s="101"/>
      <c r="G15" t="str">
        <f>選手!$AK$2</f>
        <v>富山市</v>
      </c>
    </row>
    <row r="16" spans="1:7" ht="12" customHeight="1">
      <c r="A16" s="104" t="s">
        <v>16</v>
      </c>
      <c r="B16" s="105"/>
      <c r="C16" s="73"/>
      <c r="D16" s="94"/>
      <c r="E16" s="101"/>
      <c r="F16" s="101"/>
      <c r="G16" t="str">
        <f>選手!$AK$2</f>
        <v>富山市</v>
      </c>
    </row>
    <row r="17" spans="1:7" ht="12" customHeight="1">
      <c r="A17" s="104" t="s">
        <v>17</v>
      </c>
      <c r="B17" s="105"/>
      <c r="C17" s="73"/>
      <c r="D17" s="94"/>
      <c r="E17" s="101"/>
      <c r="F17" s="101"/>
      <c r="G17" t="str">
        <f>選手!$AK$2</f>
        <v>富山市</v>
      </c>
    </row>
    <row r="18" spans="1:7" ht="12" customHeight="1">
      <c r="A18" s="104" t="s">
        <v>182</v>
      </c>
      <c r="B18" s="105"/>
      <c r="C18" s="96"/>
      <c r="D18" s="97"/>
      <c r="E18" s="102"/>
      <c r="F18" s="102"/>
      <c r="G18" t="s">
        <v>187</v>
      </c>
    </row>
    <row r="19" spans="1:7" ht="12" customHeight="1">
      <c r="A19" s="104" t="s">
        <v>183</v>
      </c>
      <c r="B19" s="105"/>
      <c r="C19" s="96"/>
      <c r="D19" s="97"/>
      <c r="E19" s="102"/>
      <c r="F19" s="102"/>
      <c r="G19" t="s">
        <v>187</v>
      </c>
    </row>
    <row r="20" spans="1:7" ht="12" customHeight="1">
      <c r="A20" s="104" t="s">
        <v>184</v>
      </c>
      <c r="B20" s="105"/>
      <c r="C20" s="96"/>
      <c r="D20" s="97"/>
      <c r="E20" s="102"/>
      <c r="F20" s="102"/>
      <c r="G20" t="s">
        <v>187</v>
      </c>
    </row>
    <row r="21" spans="1:7" ht="12" customHeight="1">
      <c r="A21" s="104" t="s">
        <v>185</v>
      </c>
      <c r="B21" s="105"/>
      <c r="C21" s="96"/>
      <c r="D21" s="97"/>
      <c r="E21" s="102"/>
      <c r="F21" s="102"/>
      <c r="G21" t="s">
        <v>187</v>
      </c>
    </row>
    <row r="22" spans="1:7" ht="12" customHeight="1">
      <c r="A22" s="118" t="s">
        <v>186</v>
      </c>
      <c r="B22" s="105"/>
      <c r="C22" s="77"/>
      <c r="D22" s="98"/>
      <c r="E22" s="103"/>
      <c r="F22" s="103"/>
      <c r="G22" t="str">
        <f>選手!$AK$2</f>
        <v>富山市</v>
      </c>
    </row>
    <row r="23" spans="1:7" ht="12" customHeight="1">
      <c r="A23" s="110" t="s">
        <v>6</v>
      </c>
      <c r="B23" s="14" t="s">
        <v>27</v>
      </c>
      <c r="C23" s="81"/>
      <c r="D23" s="82"/>
      <c r="E23" s="83"/>
      <c r="F23" s="84"/>
      <c r="G23" t="str">
        <f>選手!$AK$2</f>
        <v>富山市</v>
      </c>
    </row>
    <row r="24" spans="1:7" ht="12" customHeight="1">
      <c r="A24" s="112"/>
      <c r="B24" s="13" t="s">
        <v>28</v>
      </c>
      <c r="C24" s="73"/>
      <c r="D24" s="74"/>
      <c r="E24" s="75"/>
      <c r="F24" s="76"/>
      <c r="G24" t="str">
        <f>選手!$AK$2</f>
        <v>富山市</v>
      </c>
    </row>
    <row r="25" spans="1:7" ht="12" customHeight="1">
      <c r="A25" s="112"/>
      <c r="B25" s="13" t="s">
        <v>29</v>
      </c>
      <c r="C25" s="73"/>
      <c r="D25" s="74"/>
      <c r="E25" s="75"/>
      <c r="F25" s="76"/>
      <c r="G25" t="str">
        <f>選手!$AK$2</f>
        <v>富山市</v>
      </c>
    </row>
    <row r="26" spans="1:7" ht="12" customHeight="1">
      <c r="A26" s="113"/>
      <c r="B26" s="13" t="s">
        <v>30</v>
      </c>
      <c r="C26" s="73"/>
      <c r="D26" s="74"/>
      <c r="E26" s="75"/>
      <c r="F26" s="76"/>
      <c r="G26" t="str">
        <f>選手!$AK$2</f>
        <v>富山市</v>
      </c>
    </row>
    <row r="27" spans="1:7" ht="12" customHeight="1">
      <c r="A27" s="113"/>
      <c r="B27" s="13" t="s">
        <v>31</v>
      </c>
      <c r="C27" s="73"/>
      <c r="D27" s="74"/>
      <c r="E27" s="75"/>
      <c r="F27" s="76"/>
      <c r="G27" t="str">
        <f>選手!$AK$2</f>
        <v>富山市</v>
      </c>
    </row>
    <row r="28" spans="1:7" ht="12" customHeight="1">
      <c r="A28" s="113"/>
      <c r="B28" s="13" t="s">
        <v>32</v>
      </c>
      <c r="C28" s="73"/>
      <c r="D28" s="74"/>
      <c r="E28" s="75"/>
      <c r="F28" s="76"/>
      <c r="G28" t="str">
        <f>選手!$AK$2</f>
        <v>富山市</v>
      </c>
    </row>
    <row r="29" spans="1:7" ht="12" customHeight="1">
      <c r="A29" s="113"/>
      <c r="B29" s="13" t="s">
        <v>33</v>
      </c>
      <c r="C29" s="73"/>
      <c r="D29" s="74"/>
      <c r="E29" s="75"/>
      <c r="F29" s="76"/>
      <c r="G29" t="str">
        <f>選手!$AK$2</f>
        <v>富山市</v>
      </c>
    </row>
    <row r="30" spans="1:7" ht="12" customHeight="1">
      <c r="A30" s="113"/>
      <c r="B30" s="13" t="s">
        <v>34</v>
      </c>
      <c r="C30" s="73"/>
      <c r="D30" s="74"/>
      <c r="E30" s="75"/>
      <c r="F30" s="76"/>
      <c r="G30" t="str">
        <f>選手!$AK$2</f>
        <v>富山市</v>
      </c>
    </row>
    <row r="31" spans="1:7" ht="12" customHeight="1">
      <c r="A31" s="113"/>
      <c r="B31" s="13" t="s">
        <v>35</v>
      </c>
      <c r="C31" s="73"/>
      <c r="D31" s="74"/>
      <c r="E31" s="75"/>
      <c r="F31" s="76"/>
      <c r="G31" t="str">
        <f>選手!$AK$2</f>
        <v>富山市</v>
      </c>
    </row>
    <row r="32" spans="1:7" ht="12" customHeight="1">
      <c r="A32" s="113"/>
      <c r="B32" s="13" t="s">
        <v>36</v>
      </c>
      <c r="C32" s="73"/>
      <c r="D32" s="74"/>
      <c r="E32" s="75"/>
      <c r="F32" s="76"/>
      <c r="G32" t="str">
        <f>選手!$AK$2</f>
        <v>富山市</v>
      </c>
    </row>
    <row r="33" spans="1:7" ht="12" customHeight="1">
      <c r="A33" s="113"/>
      <c r="B33" s="13" t="s">
        <v>37</v>
      </c>
      <c r="C33" s="73"/>
      <c r="D33" s="74"/>
      <c r="E33" s="75"/>
      <c r="F33" s="76"/>
      <c r="G33" t="str">
        <f>選手!$AK$2</f>
        <v>富山市</v>
      </c>
    </row>
    <row r="34" spans="1:7" ht="12" customHeight="1">
      <c r="A34" s="113"/>
      <c r="B34" s="13" t="s">
        <v>38</v>
      </c>
      <c r="C34" s="73"/>
      <c r="D34" s="74"/>
      <c r="E34" s="75"/>
      <c r="F34" s="76"/>
      <c r="G34" t="str">
        <f>選手!$AK$2</f>
        <v>富山市</v>
      </c>
    </row>
    <row r="35" spans="1:7" ht="12" customHeight="1">
      <c r="A35" s="113"/>
      <c r="B35" s="13" t="s">
        <v>39</v>
      </c>
      <c r="C35" s="73"/>
      <c r="D35" s="74"/>
      <c r="E35" s="75"/>
      <c r="F35" s="76"/>
      <c r="G35" t="str">
        <f>選手!$AK$2</f>
        <v>富山市</v>
      </c>
    </row>
    <row r="36" spans="1:7" ht="12" customHeight="1">
      <c r="A36" s="113"/>
      <c r="B36" s="13" t="s">
        <v>40</v>
      </c>
      <c r="C36" s="73"/>
      <c r="D36" s="74"/>
      <c r="E36" s="75"/>
      <c r="F36" s="76"/>
      <c r="G36" t="str">
        <f>選手!$AK$2</f>
        <v>富山市</v>
      </c>
    </row>
    <row r="37" spans="1:7" ht="12" customHeight="1">
      <c r="A37" s="113"/>
      <c r="B37" s="13" t="s">
        <v>41</v>
      </c>
      <c r="C37" s="73"/>
      <c r="D37" s="74"/>
      <c r="E37" s="75"/>
      <c r="F37" s="76"/>
      <c r="G37" t="str">
        <f>選手!$AK$2</f>
        <v>富山市</v>
      </c>
    </row>
    <row r="38" spans="1:7" ht="12" customHeight="1">
      <c r="A38" s="114"/>
      <c r="B38" s="15" t="s">
        <v>42</v>
      </c>
      <c r="C38" s="77"/>
      <c r="D38" s="78"/>
      <c r="E38" s="79"/>
      <c r="F38" s="80"/>
      <c r="G38" t="str">
        <f>選手!$AK$2</f>
        <v>富山市</v>
      </c>
    </row>
    <row r="39" spans="1:7" ht="12" customHeight="1">
      <c r="A39" s="110" t="s">
        <v>7</v>
      </c>
      <c r="B39" s="13" t="s">
        <v>27</v>
      </c>
      <c r="C39" s="81"/>
      <c r="D39" s="82"/>
      <c r="E39" s="83"/>
      <c r="F39" s="84"/>
      <c r="G39" t="str">
        <f>選手!$AK$2</f>
        <v>富山市</v>
      </c>
    </row>
    <row r="40" spans="1:7" ht="12" customHeight="1">
      <c r="A40" s="111"/>
      <c r="B40" s="13" t="s">
        <v>28</v>
      </c>
      <c r="C40" s="73"/>
      <c r="D40" s="74"/>
      <c r="E40" s="75"/>
      <c r="F40" s="76"/>
      <c r="G40" t="str">
        <f>選手!$AK$2</f>
        <v>富山市</v>
      </c>
    </row>
    <row r="41" spans="1:7" ht="12" customHeight="1">
      <c r="A41" s="111"/>
      <c r="B41" s="13" t="s">
        <v>29</v>
      </c>
      <c r="C41" s="73"/>
      <c r="D41" s="74"/>
      <c r="E41" s="75"/>
      <c r="F41" s="76"/>
      <c r="G41" t="str">
        <f>選手!$AK$2</f>
        <v>富山市</v>
      </c>
    </row>
    <row r="42" spans="1:7" ht="12" customHeight="1">
      <c r="A42" s="111"/>
      <c r="B42" s="13" t="s">
        <v>30</v>
      </c>
      <c r="C42" s="73"/>
      <c r="D42" s="74"/>
      <c r="E42" s="75"/>
      <c r="F42" s="76"/>
      <c r="G42" t="str">
        <f>選手!$AK$2</f>
        <v>富山市</v>
      </c>
    </row>
    <row r="43" spans="1:7" ht="12" customHeight="1">
      <c r="A43" s="111"/>
      <c r="B43" s="13" t="s">
        <v>31</v>
      </c>
      <c r="C43" s="73"/>
      <c r="D43" s="74"/>
      <c r="E43" s="75"/>
      <c r="F43" s="76"/>
      <c r="G43" t="str">
        <f>選手!$AK$2</f>
        <v>富山市</v>
      </c>
    </row>
    <row r="44" spans="1:7" ht="12" customHeight="1">
      <c r="A44" s="112"/>
      <c r="B44" s="13" t="s">
        <v>32</v>
      </c>
      <c r="C44" s="73"/>
      <c r="D44" s="74"/>
      <c r="E44" s="75"/>
      <c r="F44" s="76"/>
      <c r="G44" t="str">
        <f>選手!$AK$2</f>
        <v>富山市</v>
      </c>
    </row>
    <row r="45" spans="1:7" ht="12" customHeight="1">
      <c r="A45" s="112"/>
      <c r="B45" s="13" t="s">
        <v>33</v>
      </c>
      <c r="C45" s="73"/>
      <c r="D45" s="74"/>
      <c r="E45" s="75"/>
      <c r="F45" s="76"/>
      <c r="G45" t="str">
        <f>選手!$AK$2</f>
        <v>富山市</v>
      </c>
    </row>
    <row r="46" spans="1:7" ht="12" customHeight="1">
      <c r="A46" s="113"/>
      <c r="B46" s="13" t="s">
        <v>34</v>
      </c>
      <c r="C46" s="73"/>
      <c r="D46" s="74"/>
      <c r="E46" s="75"/>
      <c r="F46" s="76"/>
      <c r="G46" t="str">
        <f>選手!$AK$2</f>
        <v>富山市</v>
      </c>
    </row>
    <row r="47" spans="1:7" ht="12" customHeight="1">
      <c r="A47" s="113"/>
      <c r="B47" s="13" t="s">
        <v>35</v>
      </c>
      <c r="C47" s="73"/>
      <c r="D47" s="74"/>
      <c r="E47" s="75"/>
      <c r="F47" s="76"/>
      <c r="G47" t="str">
        <f>選手!$AK$2</f>
        <v>富山市</v>
      </c>
    </row>
    <row r="48" spans="1:7" ht="12" customHeight="1">
      <c r="A48" s="113"/>
      <c r="B48" s="13" t="s">
        <v>36</v>
      </c>
      <c r="C48" s="73"/>
      <c r="D48" s="74"/>
      <c r="E48" s="75"/>
      <c r="F48" s="76"/>
      <c r="G48" t="str">
        <f>選手!$AK$2</f>
        <v>富山市</v>
      </c>
    </row>
    <row r="49" spans="1:7" ht="12" customHeight="1">
      <c r="A49" s="113"/>
      <c r="B49" s="13" t="s">
        <v>37</v>
      </c>
      <c r="C49" s="73"/>
      <c r="D49" s="74"/>
      <c r="E49" s="75"/>
      <c r="F49" s="76"/>
      <c r="G49" t="str">
        <f>選手!$AK$2</f>
        <v>富山市</v>
      </c>
    </row>
    <row r="50" spans="1:7" ht="12" customHeight="1">
      <c r="A50" s="113"/>
      <c r="B50" s="13" t="s">
        <v>38</v>
      </c>
      <c r="C50" s="73"/>
      <c r="D50" s="74"/>
      <c r="E50" s="75"/>
      <c r="F50" s="76"/>
      <c r="G50" t="str">
        <f>選手!$AK$2</f>
        <v>富山市</v>
      </c>
    </row>
    <row r="51" spans="1:7" ht="12" customHeight="1">
      <c r="A51" s="113"/>
      <c r="B51" s="13" t="s">
        <v>39</v>
      </c>
      <c r="C51" s="73"/>
      <c r="D51" s="74"/>
      <c r="E51" s="75"/>
      <c r="F51" s="76"/>
      <c r="G51" t="str">
        <f>選手!$AK$2</f>
        <v>富山市</v>
      </c>
    </row>
    <row r="52" spans="1:7" ht="12" customHeight="1">
      <c r="A52" s="113"/>
      <c r="B52" s="13" t="s">
        <v>40</v>
      </c>
      <c r="C52" s="73"/>
      <c r="D52" s="74"/>
      <c r="E52" s="75"/>
      <c r="F52" s="76"/>
      <c r="G52" t="str">
        <f>選手!$AK$2</f>
        <v>富山市</v>
      </c>
    </row>
    <row r="53" spans="1:7" ht="12" customHeight="1">
      <c r="A53" s="113"/>
      <c r="B53" s="13" t="s">
        <v>41</v>
      </c>
      <c r="C53" s="73"/>
      <c r="D53" s="74"/>
      <c r="E53" s="75"/>
      <c r="F53" s="76"/>
      <c r="G53" t="str">
        <f>選手!$AK$2</f>
        <v>富山市</v>
      </c>
    </row>
    <row r="54" spans="1:7" ht="12" customHeight="1">
      <c r="A54" s="114"/>
      <c r="B54" s="13" t="s">
        <v>42</v>
      </c>
      <c r="C54" s="77"/>
      <c r="D54" s="78"/>
      <c r="E54" s="79"/>
      <c r="F54" s="80"/>
      <c r="G54" t="str">
        <f>選手!$AK$2</f>
        <v>富山市</v>
      </c>
    </row>
    <row r="55" spans="1:7" ht="12" customHeight="1">
      <c r="A55" s="110" t="s">
        <v>188</v>
      </c>
      <c r="B55" s="14" t="s">
        <v>27</v>
      </c>
      <c r="C55" s="81"/>
      <c r="D55" s="82"/>
      <c r="E55" s="83"/>
      <c r="F55" s="84"/>
      <c r="G55" t="str">
        <f>選手!$AK$2</f>
        <v>富山市</v>
      </c>
    </row>
    <row r="56" spans="1:7" ht="12" customHeight="1">
      <c r="A56" s="112"/>
      <c r="B56" s="13" t="s">
        <v>28</v>
      </c>
      <c r="C56" s="73"/>
      <c r="D56" s="74"/>
      <c r="E56" s="75"/>
      <c r="F56" s="76"/>
      <c r="G56" t="str">
        <f>選手!$AK$2</f>
        <v>富山市</v>
      </c>
    </row>
    <row r="57" spans="1:7" ht="12" customHeight="1">
      <c r="A57" s="113"/>
      <c r="B57" s="13" t="s">
        <v>29</v>
      </c>
      <c r="C57" s="73"/>
      <c r="D57" s="74"/>
      <c r="E57" s="75"/>
      <c r="F57" s="76"/>
      <c r="G57" t="str">
        <f>選手!$AK$2</f>
        <v>富山市</v>
      </c>
    </row>
    <row r="58" spans="1:7" ht="12" customHeight="1">
      <c r="A58" s="113"/>
      <c r="B58" s="13" t="s">
        <v>30</v>
      </c>
      <c r="C58" s="73"/>
      <c r="D58" s="74"/>
      <c r="E58" s="75"/>
      <c r="F58" s="76"/>
      <c r="G58" t="str">
        <f>選手!$AK$2</f>
        <v>富山市</v>
      </c>
    </row>
    <row r="59" spans="1:7" ht="12" customHeight="1">
      <c r="A59" s="113"/>
      <c r="B59" s="13" t="s">
        <v>31</v>
      </c>
      <c r="C59" s="73"/>
      <c r="D59" s="74"/>
      <c r="E59" s="75"/>
      <c r="F59" s="76"/>
      <c r="G59" t="str">
        <f>選手!$AK$2</f>
        <v>富山市</v>
      </c>
    </row>
    <row r="60" spans="1:7" ht="12" customHeight="1">
      <c r="A60" s="113"/>
      <c r="B60" s="13" t="s">
        <v>32</v>
      </c>
      <c r="C60" s="73"/>
      <c r="D60" s="74"/>
      <c r="E60" s="75"/>
      <c r="F60" s="76"/>
      <c r="G60" t="str">
        <f>選手!$AK$2</f>
        <v>富山市</v>
      </c>
    </row>
    <row r="61" spans="1:7" ht="12" customHeight="1">
      <c r="A61" s="113"/>
      <c r="B61" s="13" t="s">
        <v>33</v>
      </c>
      <c r="C61" s="73"/>
      <c r="D61" s="74"/>
      <c r="E61" s="75"/>
      <c r="F61" s="76"/>
      <c r="G61" t="str">
        <f>選手!$AK$2</f>
        <v>富山市</v>
      </c>
    </row>
    <row r="62" spans="1:7" ht="12" customHeight="1">
      <c r="A62" s="113"/>
      <c r="B62" s="13" t="s">
        <v>34</v>
      </c>
      <c r="C62" s="73"/>
      <c r="D62" s="74"/>
      <c r="E62" s="75"/>
      <c r="F62" s="76"/>
      <c r="G62" t="str">
        <f>選手!$AK$2</f>
        <v>富山市</v>
      </c>
    </row>
    <row r="63" spans="1:7" ht="12" customHeight="1">
      <c r="A63" s="113"/>
      <c r="B63" s="13" t="s">
        <v>35</v>
      </c>
      <c r="C63" s="73"/>
      <c r="D63" s="74"/>
      <c r="E63" s="75"/>
      <c r="F63" s="76"/>
      <c r="G63" t="str">
        <f>選手!$AK$2</f>
        <v>富山市</v>
      </c>
    </row>
    <row r="64" spans="1:7" ht="12" customHeight="1">
      <c r="A64" s="113"/>
      <c r="B64" s="13" t="s">
        <v>36</v>
      </c>
      <c r="C64" s="73"/>
      <c r="D64" s="74"/>
      <c r="E64" s="75"/>
      <c r="F64" s="76"/>
      <c r="G64" t="str">
        <f>選手!$AK$2</f>
        <v>富山市</v>
      </c>
    </row>
    <row r="65" spans="1:7" ht="12" customHeight="1">
      <c r="A65" s="113"/>
      <c r="B65" s="92" t="s">
        <v>190</v>
      </c>
      <c r="C65" s="73"/>
      <c r="D65" s="74"/>
      <c r="E65" s="75"/>
      <c r="F65" s="76"/>
      <c r="G65" t="s">
        <v>187</v>
      </c>
    </row>
    <row r="66" spans="1:7" ht="12" customHeight="1">
      <c r="A66" s="113"/>
      <c r="B66" s="92" t="s">
        <v>191</v>
      </c>
      <c r="C66" s="73"/>
      <c r="D66" s="74"/>
      <c r="E66" s="75"/>
      <c r="F66" s="76"/>
      <c r="G66" t="s">
        <v>187</v>
      </c>
    </row>
    <row r="67" spans="1:7" ht="12" customHeight="1">
      <c r="A67" s="113"/>
      <c r="B67" s="92" t="s">
        <v>192</v>
      </c>
      <c r="C67" s="73"/>
      <c r="D67" s="74"/>
      <c r="E67" s="75"/>
      <c r="F67" s="76"/>
      <c r="G67" t="s">
        <v>187</v>
      </c>
    </row>
    <row r="68" spans="1:7" ht="12" customHeight="1">
      <c r="A68" s="113"/>
      <c r="B68" s="92" t="s">
        <v>193</v>
      </c>
      <c r="C68" s="73"/>
      <c r="D68" s="74"/>
      <c r="E68" s="75"/>
      <c r="F68" s="76"/>
      <c r="G68" t="s">
        <v>187</v>
      </c>
    </row>
    <row r="69" spans="1:7" ht="12" customHeight="1">
      <c r="A69" s="113"/>
      <c r="B69" s="13" t="s">
        <v>41</v>
      </c>
      <c r="C69" s="73"/>
      <c r="D69" s="74"/>
      <c r="E69" s="75"/>
      <c r="F69" s="76"/>
      <c r="G69" t="str">
        <f>選手!$AK$2</f>
        <v>富山市</v>
      </c>
    </row>
    <row r="70" spans="1:7" ht="12" customHeight="1">
      <c r="A70" s="114"/>
      <c r="B70" s="15" t="s">
        <v>194</v>
      </c>
      <c r="C70" s="77"/>
      <c r="D70" s="78"/>
      <c r="E70" s="79"/>
      <c r="F70" s="80"/>
      <c r="G70" t="str">
        <f>選手!$AK$2</f>
        <v>富山市</v>
      </c>
    </row>
    <row r="71" spans="1:7" ht="12" customHeight="1">
      <c r="A71" s="110" t="s">
        <v>189</v>
      </c>
      <c r="B71" s="13" t="s">
        <v>27</v>
      </c>
      <c r="C71" s="81"/>
      <c r="D71" s="82"/>
      <c r="E71" s="83"/>
      <c r="F71" s="84"/>
      <c r="G71" t="str">
        <f>選手!$AK$2</f>
        <v>富山市</v>
      </c>
    </row>
    <row r="72" spans="1:7" ht="12" customHeight="1">
      <c r="A72" s="112"/>
      <c r="B72" s="13" t="s">
        <v>28</v>
      </c>
      <c r="C72" s="73"/>
      <c r="D72" s="74"/>
      <c r="E72" s="75"/>
      <c r="F72" s="76"/>
      <c r="G72" t="str">
        <f>選手!$AK$2</f>
        <v>富山市</v>
      </c>
    </row>
    <row r="73" spans="1:7" ht="12" customHeight="1">
      <c r="A73" s="113"/>
      <c r="B73" s="13" t="s">
        <v>29</v>
      </c>
      <c r="C73" s="73"/>
      <c r="D73" s="74"/>
      <c r="E73" s="75"/>
      <c r="F73" s="76"/>
      <c r="G73" t="str">
        <f>選手!$AK$2</f>
        <v>富山市</v>
      </c>
    </row>
    <row r="74" spans="1:7" ht="12" customHeight="1">
      <c r="A74" s="113"/>
      <c r="B74" s="13" t="s">
        <v>30</v>
      </c>
      <c r="C74" s="73"/>
      <c r="D74" s="74"/>
      <c r="E74" s="75"/>
      <c r="F74" s="76"/>
      <c r="G74" t="str">
        <f>選手!$AK$2</f>
        <v>富山市</v>
      </c>
    </row>
    <row r="75" spans="1:7" ht="12" customHeight="1">
      <c r="A75" s="113"/>
      <c r="B75" s="13" t="s">
        <v>31</v>
      </c>
      <c r="C75" s="73"/>
      <c r="D75" s="74"/>
      <c r="E75" s="75"/>
      <c r="F75" s="76"/>
      <c r="G75" t="str">
        <f>選手!$AK$2</f>
        <v>富山市</v>
      </c>
    </row>
    <row r="76" spans="1:7" ht="12" customHeight="1">
      <c r="A76" s="113"/>
      <c r="B76" s="13" t="s">
        <v>32</v>
      </c>
      <c r="C76" s="73"/>
      <c r="D76" s="74"/>
      <c r="E76" s="75"/>
      <c r="F76" s="76"/>
      <c r="G76" t="str">
        <f>選手!$AK$2</f>
        <v>富山市</v>
      </c>
    </row>
    <row r="77" spans="1:7" ht="12" customHeight="1">
      <c r="A77" s="113"/>
      <c r="B77" s="13" t="s">
        <v>33</v>
      </c>
      <c r="C77" s="73"/>
      <c r="D77" s="74"/>
      <c r="E77" s="75"/>
      <c r="F77" s="76"/>
      <c r="G77" t="str">
        <f>選手!$AK$2</f>
        <v>富山市</v>
      </c>
    </row>
    <row r="78" spans="1:7" ht="12" customHeight="1">
      <c r="A78" s="113"/>
      <c r="B78" s="13" t="s">
        <v>34</v>
      </c>
      <c r="C78" s="73"/>
      <c r="D78" s="74"/>
      <c r="E78" s="75"/>
      <c r="F78" s="76"/>
      <c r="G78" t="str">
        <f>選手!$AK$2</f>
        <v>富山市</v>
      </c>
    </row>
    <row r="79" spans="1:7" ht="12" customHeight="1">
      <c r="A79" s="113"/>
      <c r="B79" s="13" t="s">
        <v>35</v>
      </c>
      <c r="C79" s="73"/>
      <c r="D79" s="74"/>
      <c r="E79" s="75"/>
      <c r="F79" s="76"/>
      <c r="G79" t="str">
        <f>選手!$AK$2</f>
        <v>富山市</v>
      </c>
    </row>
    <row r="80" spans="1:7" ht="12" customHeight="1">
      <c r="A80" s="113"/>
      <c r="B80" s="13" t="s">
        <v>36</v>
      </c>
      <c r="C80" s="73"/>
      <c r="D80" s="74"/>
      <c r="E80" s="75"/>
      <c r="F80" s="76"/>
      <c r="G80" t="str">
        <f>選手!$AK$2</f>
        <v>富山市</v>
      </c>
    </row>
    <row r="81" spans="1:7" ht="12" customHeight="1">
      <c r="A81" s="113"/>
      <c r="B81" s="92" t="s">
        <v>195</v>
      </c>
      <c r="C81" s="73"/>
      <c r="D81" s="74"/>
      <c r="E81" s="75"/>
      <c r="F81" s="76"/>
      <c r="G81" t="s">
        <v>187</v>
      </c>
    </row>
    <row r="82" spans="1:7" ht="12" customHeight="1">
      <c r="A82" s="113"/>
      <c r="B82" s="92" t="s">
        <v>196</v>
      </c>
      <c r="C82" s="73"/>
      <c r="D82" s="74"/>
      <c r="E82" s="75"/>
      <c r="F82" s="76"/>
      <c r="G82" t="s">
        <v>187</v>
      </c>
    </row>
    <row r="83" spans="1:7" ht="12" customHeight="1">
      <c r="A83" s="113"/>
      <c r="B83" s="92" t="s">
        <v>192</v>
      </c>
      <c r="C83" s="73"/>
      <c r="D83" s="74"/>
      <c r="E83" s="75"/>
      <c r="F83" s="76"/>
      <c r="G83" t="s">
        <v>187</v>
      </c>
    </row>
    <row r="84" spans="1:7" ht="12" customHeight="1">
      <c r="A84" s="113"/>
      <c r="B84" s="92" t="s">
        <v>197</v>
      </c>
      <c r="C84" s="73"/>
      <c r="D84" s="74"/>
      <c r="E84" s="75"/>
      <c r="F84" s="76"/>
      <c r="G84" t="s">
        <v>187</v>
      </c>
    </row>
    <row r="85" spans="1:7" ht="12" customHeight="1">
      <c r="A85" s="113"/>
      <c r="B85" s="13" t="s">
        <v>41</v>
      </c>
      <c r="C85" s="73"/>
      <c r="D85" s="74"/>
      <c r="E85" s="75"/>
      <c r="F85" s="76"/>
      <c r="G85" t="str">
        <f>選手!$AK$2</f>
        <v>富山市</v>
      </c>
    </row>
    <row r="86" spans="1:7" ht="12" customHeight="1">
      <c r="A86" s="114"/>
      <c r="B86" s="13" t="s">
        <v>198</v>
      </c>
      <c r="C86" s="77"/>
      <c r="D86" s="78"/>
      <c r="E86" s="79"/>
      <c r="F86" s="80"/>
      <c r="G86" t="str">
        <f>選手!$AK$2</f>
        <v>富山市</v>
      </c>
    </row>
    <row r="87" spans="1:7" ht="12" customHeight="1">
      <c r="A87" s="115" t="s">
        <v>8</v>
      </c>
      <c r="B87" s="14" t="s">
        <v>27</v>
      </c>
      <c r="C87" s="81"/>
      <c r="D87" s="82"/>
      <c r="E87" s="83"/>
      <c r="F87" s="84"/>
      <c r="G87" t="str">
        <f>選手!$AK$2</f>
        <v>富山市</v>
      </c>
    </row>
    <row r="88" spans="1:7" ht="12" customHeight="1">
      <c r="A88" s="116"/>
      <c r="B88" s="13" t="s">
        <v>28</v>
      </c>
      <c r="C88" s="73"/>
      <c r="D88" s="74"/>
      <c r="E88" s="75"/>
      <c r="F88" s="76"/>
      <c r="G88" t="str">
        <f>選手!$AK$2</f>
        <v>富山市</v>
      </c>
    </row>
    <row r="89" spans="1:7" ht="12" customHeight="1">
      <c r="A89" s="116"/>
      <c r="B89" s="13" t="s">
        <v>29</v>
      </c>
      <c r="C89" s="73"/>
      <c r="D89" s="74"/>
      <c r="E89" s="75"/>
      <c r="F89" s="76"/>
      <c r="G89" t="str">
        <f>選手!$AK$2</f>
        <v>富山市</v>
      </c>
    </row>
    <row r="90" spans="1:7" ht="12" customHeight="1">
      <c r="A90" s="116"/>
      <c r="B90" s="13" t="s">
        <v>30</v>
      </c>
      <c r="C90" s="73"/>
      <c r="D90" s="74"/>
      <c r="E90" s="75"/>
      <c r="F90" s="76"/>
      <c r="G90" t="str">
        <f>選手!$AK$2</f>
        <v>富山市</v>
      </c>
    </row>
    <row r="91" spans="1:7" ht="12" customHeight="1">
      <c r="A91" s="116"/>
      <c r="B91" s="13" t="s">
        <v>31</v>
      </c>
      <c r="C91" s="73"/>
      <c r="D91" s="74"/>
      <c r="E91" s="75"/>
      <c r="F91" s="76"/>
      <c r="G91" t="str">
        <f>選手!$AK$2</f>
        <v>富山市</v>
      </c>
    </row>
    <row r="92" spans="1:7" ht="12" customHeight="1">
      <c r="A92" s="116"/>
      <c r="B92" s="13" t="s">
        <v>32</v>
      </c>
      <c r="C92" s="73"/>
      <c r="D92" s="74"/>
      <c r="E92" s="75"/>
      <c r="F92" s="76"/>
      <c r="G92" t="str">
        <f>選手!$AK$2</f>
        <v>富山市</v>
      </c>
    </row>
    <row r="93" spans="1:7" ht="12" customHeight="1">
      <c r="A93" s="116"/>
      <c r="B93" s="13" t="s">
        <v>33</v>
      </c>
      <c r="C93" s="85"/>
      <c r="D93" s="86"/>
      <c r="E93" s="87"/>
      <c r="F93" s="88"/>
      <c r="G93" t="str">
        <f>選手!$AK$2</f>
        <v>富山市</v>
      </c>
    </row>
    <row r="94" spans="1:7" ht="12" customHeight="1">
      <c r="A94" s="117"/>
      <c r="B94" s="15" t="s">
        <v>34</v>
      </c>
      <c r="C94" s="77"/>
      <c r="D94" s="78"/>
      <c r="E94" s="79"/>
      <c r="F94" s="80"/>
      <c r="G94" t="str">
        <f>選手!$AK$2</f>
        <v>富山市</v>
      </c>
    </row>
    <row r="95" spans="1:7" ht="19.5" customHeight="1"/>
    <row r="96" spans="1:7" ht="19.5" customHeight="1">
      <c r="C96" s="10"/>
      <c r="D96" s="10"/>
    </row>
  </sheetData>
  <mergeCells count="24">
    <mergeCell ref="E5:F5"/>
    <mergeCell ref="A39:A54"/>
    <mergeCell ref="A55:A70"/>
    <mergeCell ref="A71:A86"/>
    <mergeCell ref="A87:A94"/>
    <mergeCell ref="A16:B16"/>
    <mergeCell ref="A23:A38"/>
    <mergeCell ref="A14:B14"/>
    <mergeCell ref="A15:B15"/>
    <mergeCell ref="A10:B10"/>
    <mergeCell ref="A11:B11"/>
    <mergeCell ref="A17:B17"/>
    <mergeCell ref="A22:B22"/>
    <mergeCell ref="A5:B6"/>
    <mergeCell ref="A7:B7"/>
    <mergeCell ref="A12:B12"/>
    <mergeCell ref="A18:B18"/>
    <mergeCell ref="A19:B19"/>
    <mergeCell ref="A20:B20"/>
    <mergeCell ref="A21:B21"/>
    <mergeCell ref="C5:D5"/>
    <mergeCell ref="A13:B13"/>
    <mergeCell ref="A8:B8"/>
    <mergeCell ref="A9:B9"/>
  </mergeCells>
  <phoneticPr fontId="1"/>
  <pageMargins left="0.91" right="0.78700000000000003" top="0.38" bottom="0.38" header="0.28000000000000003" footer="0.31"/>
  <pageSetup paperSize="8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U172"/>
  <sheetViews>
    <sheetView showZeros="0" zoomScaleNormal="100" workbookViewId="0">
      <pane ySplit="1" topLeftCell="A2" activePane="bottomLeft" state="frozen"/>
      <selection activeCell="E31" sqref="E31"/>
      <selection pane="bottomLeft" activeCell="A9" sqref="A9:D15"/>
    </sheetView>
  </sheetViews>
  <sheetFormatPr defaultColWidth="9" defaultRowHeight="13.5"/>
  <cols>
    <col min="1" max="1" width="18" style="33" customWidth="1"/>
    <col min="2" max="2" width="17.625" style="33" customWidth="1"/>
    <col min="3" max="4" width="5.5" style="34" customWidth="1"/>
    <col min="5" max="5" width="18" style="33" customWidth="1"/>
    <col min="6" max="6" width="16.75" style="33" customWidth="1"/>
    <col min="7" max="8" width="5.5" style="34" customWidth="1"/>
    <col min="9" max="9" width="3.25" style="24" customWidth="1"/>
    <col min="10" max="11" width="9" style="26"/>
    <col min="12" max="12" width="2.5" style="24" customWidth="1"/>
    <col min="13" max="14" width="9" style="26"/>
    <col min="15" max="15" width="5.875" style="24" customWidth="1"/>
    <col min="16" max="16" width="9" style="24"/>
    <col min="17" max="17" width="18.75" style="24" customWidth="1"/>
    <col min="18" max="18" width="9" style="24"/>
    <col min="19" max="19" width="18.75" style="24" customWidth="1"/>
    <col min="20" max="20" width="9" style="24"/>
    <col min="21" max="21" width="18.75" style="24" customWidth="1"/>
    <col min="22" max="16384" width="9" style="24"/>
  </cols>
  <sheetData>
    <row r="1" spans="1:21" ht="22.5">
      <c r="A1" s="20" t="s">
        <v>72</v>
      </c>
      <c r="B1" s="20" t="s">
        <v>73</v>
      </c>
      <c r="C1" s="21" t="s">
        <v>74</v>
      </c>
      <c r="D1" s="21" t="s">
        <v>75</v>
      </c>
      <c r="E1" s="22" t="s">
        <v>76</v>
      </c>
      <c r="F1" s="22" t="s">
        <v>73</v>
      </c>
      <c r="G1" s="23" t="s">
        <v>74</v>
      </c>
      <c r="H1" s="23" t="s">
        <v>75</v>
      </c>
      <c r="J1" s="25" t="s">
        <v>77</v>
      </c>
      <c r="K1" s="25" t="s">
        <v>78</v>
      </c>
      <c r="L1" s="26"/>
      <c r="M1" s="27" t="s">
        <v>79</v>
      </c>
      <c r="N1" s="27" t="s">
        <v>78</v>
      </c>
      <c r="P1" s="28" t="s">
        <v>80</v>
      </c>
      <c r="Q1" s="28" t="s">
        <v>81</v>
      </c>
      <c r="R1" s="29" t="s">
        <v>82</v>
      </c>
      <c r="S1" s="29" t="s">
        <v>83</v>
      </c>
      <c r="T1" s="30" t="s">
        <v>84</v>
      </c>
      <c r="U1" s="30" t="s">
        <v>85</v>
      </c>
    </row>
    <row r="2" spans="1:21">
      <c r="A2" s="31" t="s">
        <v>174</v>
      </c>
      <c r="B2" s="31" t="s">
        <v>174</v>
      </c>
      <c r="C2" s="31">
        <v>7</v>
      </c>
      <c r="D2" s="31">
        <v>8</v>
      </c>
      <c r="E2" s="31" t="s">
        <v>177</v>
      </c>
      <c r="F2" s="31" t="s">
        <v>177</v>
      </c>
      <c r="G2" s="31">
        <v>8</v>
      </c>
      <c r="H2" s="31">
        <v>8</v>
      </c>
      <c r="I2" s="31"/>
      <c r="J2" s="31" t="s">
        <v>88</v>
      </c>
      <c r="K2" s="31">
        <v>1</v>
      </c>
      <c r="L2" s="32"/>
      <c r="M2" s="32" t="s">
        <v>89</v>
      </c>
      <c r="N2" s="32"/>
      <c r="O2" s="32"/>
      <c r="P2" s="31"/>
      <c r="Q2" s="31"/>
      <c r="R2" s="32"/>
      <c r="S2" s="32"/>
      <c r="T2" s="32"/>
      <c r="U2" s="32"/>
    </row>
    <row r="3" spans="1:21">
      <c r="A3" s="32" t="s">
        <v>175</v>
      </c>
      <c r="B3" s="32" t="s">
        <v>175</v>
      </c>
      <c r="C3" s="32">
        <v>17</v>
      </c>
      <c r="D3" s="32">
        <v>8</v>
      </c>
      <c r="E3" s="32" t="s">
        <v>178</v>
      </c>
      <c r="F3" s="32" t="s">
        <v>178</v>
      </c>
      <c r="G3" s="32">
        <v>18</v>
      </c>
      <c r="H3" s="32">
        <v>8</v>
      </c>
      <c r="I3" s="31"/>
      <c r="J3" s="31" t="s">
        <v>90</v>
      </c>
      <c r="K3" s="31">
        <v>2</v>
      </c>
      <c r="L3" s="32"/>
      <c r="M3" s="32" t="s">
        <v>91</v>
      </c>
      <c r="N3" s="32"/>
      <c r="O3" s="32"/>
      <c r="P3" s="32"/>
      <c r="Q3" s="31"/>
      <c r="R3" s="31"/>
      <c r="S3" s="32"/>
      <c r="T3" s="31"/>
      <c r="U3" s="32"/>
    </row>
    <row r="4" spans="1:21">
      <c r="A4" s="32" t="s">
        <v>86</v>
      </c>
      <c r="B4" s="32" t="s">
        <v>86</v>
      </c>
      <c r="C4" s="31">
        <v>9</v>
      </c>
      <c r="D4" s="31">
        <v>3</v>
      </c>
      <c r="E4" s="32" t="s">
        <v>87</v>
      </c>
      <c r="F4" s="32" t="s">
        <v>87</v>
      </c>
      <c r="G4" s="31">
        <v>10</v>
      </c>
      <c r="H4" s="31">
        <v>3</v>
      </c>
      <c r="I4" s="31"/>
      <c r="J4" s="31" t="s">
        <v>92</v>
      </c>
      <c r="K4" s="31">
        <v>3</v>
      </c>
      <c r="L4" s="32"/>
      <c r="M4" s="32" t="s">
        <v>93</v>
      </c>
      <c r="N4" s="32"/>
      <c r="O4" s="32"/>
      <c r="P4" s="31"/>
      <c r="Q4" s="31"/>
      <c r="R4" s="31"/>
      <c r="S4" s="31"/>
      <c r="T4" s="32"/>
      <c r="U4" s="32"/>
    </row>
    <row r="5" spans="1:21">
      <c r="A5" s="31" t="s">
        <v>99</v>
      </c>
      <c r="B5" s="31" t="s">
        <v>99</v>
      </c>
      <c r="C5" s="31">
        <v>1</v>
      </c>
      <c r="D5" s="31">
        <v>1</v>
      </c>
      <c r="E5" s="31" t="s">
        <v>100</v>
      </c>
      <c r="F5" s="31" t="s">
        <v>100</v>
      </c>
      <c r="G5" s="31">
        <v>3</v>
      </c>
      <c r="H5" s="31">
        <v>1</v>
      </c>
      <c r="I5" s="31"/>
      <c r="J5" s="31" t="s">
        <v>94</v>
      </c>
      <c r="K5" s="31">
        <v>4</v>
      </c>
      <c r="L5" s="32"/>
      <c r="M5" s="32" t="s">
        <v>95</v>
      </c>
      <c r="N5" s="32"/>
      <c r="O5" s="32"/>
      <c r="P5" s="32"/>
      <c r="Q5" s="31"/>
      <c r="R5" s="32"/>
      <c r="S5" s="32"/>
      <c r="T5" s="32"/>
      <c r="U5" s="32"/>
    </row>
    <row r="6" spans="1:21">
      <c r="A6" s="31" t="s">
        <v>102</v>
      </c>
      <c r="B6" s="31" t="s">
        <v>102</v>
      </c>
      <c r="C6" s="32">
        <v>2</v>
      </c>
      <c r="D6" s="32">
        <v>1</v>
      </c>
      <c r="E6" s="31" t="s">
        <v>103</v>
      </c>
      <c r="F6" s="31" t="s">
        <v>103</v>
      </c>
      <c r="G6" s="32">
        <v>4</v>
      </c>
      <c r="H6" s="32">
        <v>1</v>
      </c>
      <c r="I6" s="32"/>
      <c r="J6" s="31" t="s">
        <v>96</v>
      </c>
      <c r="K6" s="31">
        <v>5</v>
      </c>
      <c r="L6" s="32"/>
      <c r="M6" s="32" t="s">
        <v>97</v>
      </c>
      <c r="N6" s="32"/>
      <c r="O6" s="32"/>
      <c r="P6" s="32"/>
      <c r="Q6" s="31"/>
      <c r="R6" s="32"/>
      <c r="S6" s="32"/>
      <c r="T6" s="32"/>
      <c r="U6" s="32"/>
    </row>
    <row r="7" spans="1:21">
      <c r="A7" s="31" t="s">
        <v>105</v>
      </c>
      <c r="B7" s="31" t="s">
        <v>105</v>
      </c>
      <c r="C7" s="32">
        <v>5</v>
      </c>
      <c r="D7" s="32">
        <v>1</v>
      </c>
      <c r="E7" s="31" t="s">
        <v>106</v>
      </c>
      <c r="F7" s="31" t="s">
        <v>106</v>
      </c>
      <c r="G7" s="32">
        <v>6</v>
      </c>
      <c r="H7" s="32">
        <v>1</v>
      </c>
      <c r="I7" s="32"/>
      <c r="J7" s="32" t="s">
        <v>98</v>
      </c>
      <c r="K7" s="31">
        <v>6</v>
      </c>
      <c r="L7" s="32"/>
      <c r="M7" s="32"/>
      <c r="N7" s="32"/>
      <c r="O7" s="32"/>
      <c r="P7" s="31"/>
      <c r="Q7" s="31"/>
      <c r="R7" s="32"/>
      <c r="S7" s="32"/>
      <c r="T7" s="32"/>
      <c r="U7" s="32"/>
    </row>
    <row r="8" spans="1:21">
      <c r="A8" s="32" t="s">
        <v>176</v>
      </c>
      <c r="B8" s="32" t="s">
        <v>176</v>
      </c>
      <c r="C8" s="32">
        <v>15</v>
      </c>
      <c r="D8" s="32">
        <v>4</v>
      </c>
      <c r="E8" s="32" t="s">
        <v>176</v>
      </c>
      <c r="F8" s="32" t="s">
        <v>176</v>
      </c>
      <c r="G8" s="32">
        <v>15</v>
      </c>
      <c r="H8" s="32">
        <v>4</v>
      </c>
      <c r="I8" s="32"/>
      <c r="J8" s="32" t="s">
        <v>101</v>
      </c>
      <c r="K8" s="31">
        <v>7</v>
      </c>
      <c r="L8" s="32"/>
      <c r="M8" s="32"/>
      <c r="N8" s="32"/>
      <c r="O8" s="32"/>
      <c r="P8" s="32"/>
      <c r="Q8" s="32"/>
      <c r="R8" s="32"/>
      <c r="S8" s="32"/>
      <c r="T8" s="32"/>
      <c r="U8" s="32"/>
    </row>
    <row r="9" spans="1:21">
      <c r="A9" s="32" t="s">
        <v>177</v>
      </c>
      <c r="B9" s="32" t="s">
        <v>177</v>
      </c>
      <c r="C9" s="32">
        <v>8</v>
      </c>
      <c r="D9" s="32">
        <v>8</v>
      </c>
      <c r="E9" s="32"/>
      <c r="F9" s="32"/>
      <c r="G9" s="32"/>
      <c r="H9" s="32"/>
      <c r="I9" s="32"/>
      <c r="J9" s="32" t="s">
        <v>104</v>
      </c>
      <c r="K9" s="31">
        <v>8</v>
      </c>
      <c r="L9" s="32"/>
      <c r="M9" s="32"/>
      <c r="N9" s="32"/>
      <c r="O9" s="32"/>
      <c r="P9" s="31"/>
      <c r="Q9" s="32"/>
      <c r="R9" s="32"/>
      <c r="S9" s="32"/>
      <c r="T9" s="32"/>
      <c r="U9" s="32"/>
    </row>
    <row r="10" spans="1:21">
      <c r="A10" s="32" t="s">
        <v>178</v>
      </c>
      <c r="B10" s="32" t="s">
        <v>178</v>
      </c>
      <c r="C10" s="32">
        <v>18</v>
      </c>
      <c r="D10" s="32">
        <v>8</v>
      </c>
      <c r="E10" s="32"/>
      <c r="F10" s="32"/>
      <c r="G10" s="32"/>
      <c r="H10" s="32"/>
      <c r="I10" s="32"/>
      <c r="J10" s="32" t="s">
        <v>107</v>
      </c>
      <c r="K10" s="31">
        <v>9</v>
      </c>
      <c r="L10" s="32"/>
      <c r="M10" s="32"/>
      <c r="N10" s="32"/>
      <c r="O10" s="32"/>
      <c r="P10" s="32"/>
      <c r="Q10" s="31"/>
      <c r="R10" s="32"/>
      <c r="S10" s="32"/>
      <c r="T10" s="32"/>
      <c r="U10" s="32"/>
    </row>
    <row r="11" spans="1:21">
      <c r="A11" s="32" t="s">
        <v>87</v>
      </c>
      <c r="B11" s="32" t="s">
        <v>87</v>
      </c>
      <c r="C11" s="32">
        <v>10</v>
      </c>
      <c r="D11" s="32">
        <v>3</v>
      </c>
      <c r="E11" s="32"/>
      <c r="F11" s="32"/>
      <c r="G11" s="32"/>
      <c r="H11" s="32"/>
      <c r="I11" s="32"/>
      <c r="J11" s="32" t="s">
        <v>108</v>
      </c>
      <c r="K11" s="31">
        <v>10</v>
      </c>
      <c r="L11" s="32"/>
      <c r="M11" s="32"/>
      <c r="N11" s="32"/>
      <c r="O11" s="32"/>
      <c r="P11" s="32"/>
      <c r="Q11" s="32"/>
      <c r="R11" s="32"/>
      <c r="S11" s="32"/>
      <c r="T11" s="32"/>
      <c r="U11" s="32"/>
    </row>
    <row r="12" spans="1:21">
      <c r="A12" s="32" t="s">
        <v>100</v>
      </c>
      <c r="B12" s="32" t="s">
        <v>100</v>
      </c>
      <c r="C12" s="32">
        <v>3</v>
      </c>
      <c r="D12" s="32">
        <v>1</v>
      </c>
      <c r="E12" s="32"/>
      <c r="F12" s="32"/>
      <c r="G12" s="32"/>
      <c r="H12" s="32"/>
      <c r="I12" s="32"/>
      <c r="J12" s="32" t="s">
        <v>109</v>
      </c>
      <c r="K12" s="31">
        <v>11</v>
      </c>
      <c r="L12" s="32"/>
      <c r="M12" s="32"/>
      <c r="N12" s="32"/>
      <c r="O12" s="32"/>
      <c r="P12" s="32"/>
      <c r="Q12" s="32"/>
      <c r="R12" s="32"/>
      <c r="S12" s="32"/>
      <c r="T12" s="32"/>
      <c r="U12" s="32"/>
    </row>
    <row r="13" spans="1:21">
      <c r="A13" s="32" t="s">
        <v>103</v>
      </c>
      <c r="B13" s="32" t="s">
        <v>103</v>
      </c>
      <c r="C13" s="32">
        <v>4</v>
      </c>
      <c r="D13" s="32">
        <v>1</v>
      </c>
      <c r="E13" s="32"/>
      <c r="F13" s="32"/>
      <c r="G13" s="32"/>
      <c r="H13" s="32"/>
      <c r="I13" s="32"/>
      <c r="J13" s="32" t="s">
        <v>110</v>
      </c>
      <c r="K13" s="31">
        <v>12</v>
      </c>
      <c r="L13" s="32"/>
      <c r="M13" s="32"/>
      <c r="N13" s="32"/>
      <c r="O13" s="32"/>
      <c r="P13" s="32"/>
      <c r="Q13" s="32"/>
      <c r="R13" s="32"/>
      <c r="S13" s="32"/>
      <c r="T13" s="32"/>
      <c r="U13" s="32"/>
    </row>
    <row r="14" spans="1:21">
      <c r="A14" s="32" t="s">
        <v>106</v>
      </c>
      <c r="B14" s="32" t="s">
        <v>106</v>
      </c>
      <c r="C14" s="32">
        <v>6</v>
      </c>
      <c r="D14" s="32">
        <v>1</v>
      </c>
      <c r="E14" s="32"/>
      <c r="F14" s="32"/>
      <c r="G14" s="32"/>
      <c r="H14" s="32"/>
      <c r="I14" s="32"/>
      <c r="J14" s="32" t="s">
        <v>111</v>
      </c>
      <c r="K14" s="31">
        <v>13</v>
      </c>
      <c r="L14" s="32"/>
      <c r="M14" s="32"/>
      <c r="N14" s="32"/>
      <c r="O14" s="32"/>
      <c r="P14" s="32"/>
      <c r="Q14" s="32"/>
      <c r="R14" s="32"/>
      <c r="S14" s="32"/>
      <c r="T14" s="32"/>
      <c r="U14" s="32"/>
    </row>
    <row r="15" spans="1:21">
      <c r="A15" s="32" t="s">
        <v>176</v>
      </c>
      <c r="B15" s="32" t="s">
        <v>176</v>
      </c>
      <c r="C15" s="32">
        <v>15</v>
      </c>
      <c r="D15" s="32">
        <v>4</v>
      </c>
      <c r="E15" s="32"/>
      <c r="F15" s="32"/>
      <c r="G15" s="32"/>
      <c r="H15" s="32"/>
      <c r="I15" s="32"/>
      <c r="J15" s="32" t="s">
        <v>112</v>
      </c>
      <c r="K15" s="31">
        <v>14</v>
      </c>
      <c r="L15" s="32"/>
      <c r="M15" s="32"/>
      <c r="N15" s="32"/>
      <c r="O15" s="32"/>
      <c r="P15" s="32"/>
      <c r="Q15" s="32"/>
      <c r="R15" s="32"/>
      <c r="S15" s="32"/>
      <c r="T15" s="32"/>
      <c r="U15" s="32"/>
    </row>
    <row r="16" spans="1:21">
      <c r="A16" s="32"/>
      <c r="B16" s="32"/>
      <c r="C16" s="32"/>
      <c r="D16" s="32"/>
      <c r="E16" s="32"/>
      <c r="F16" s="32"/>
      <c r="G16" s="32"/>
      <c r="H16" s="32"/>
      <c r="I16" s="32"/>
      <c r="J16" s="32" t="s">
        <v>113</v>
      </c>
      <c r="K16" s="31">
        <v>15</v>
      </c>
      <c r="L16" s="32"/>
      <c r="M16" s="32"/>
      <c r="N16" s="32"/>
      <c r="O16" s="32"/>
      <c r="P16" s="32"/>
      <c r="Q16" s="32"/>
      <c r="R16" s="32"/>
      <c r="S16" s="32"/>
      <c r="T16" s="32"/>
      <c r="U16" s="32"/>
    </row>
    <row r="17" spans="1:21">
      <c r="A17" s="32"/>
      <c r="B17" s="32"/>
      <c r="C17" s="32"/>
      <c r="D17" s="32"/>
      <c r="E17" s="32"/>
      <c r="F17" s="32"/>
      <c r="G17" s="32"/>
      <c r="H17" s="32"/>
      <c r="I17" s="32"/>
      <c r="J17" s="32" t="s">
        <v>114</v>
      </c>
      <c r="K17" s="31">
        <v>16</v>
      </c>
      <c r="L17" s="32"/>
      <c r="M17" s="32"/>
      <c r="N17" s="32"/>
      <c r="O17" s="32"/>
      <c r="P17" s="32"/>
      <c r="Q17" s="32"/>
      <c r="R17" s="32"/>
      <c r="S17" s="32"/>
      <c r="T17" s="32"/>
      <c r="U17" s="32"/>
    </row>
    <row r="18" spans="1:21">
      <c r="A18" s="32"/>
      <c r="B18" s="32"/>
      <c r="C18" s="32"/>
      <c r="D18" s="32"/>
      <c r="E18" s="32"/>
      <c r="F18" s="32"/>
      <c r="G18" s="32"/>
      <c r="H18" s="32"/>
      <c r="I18" s="32"/>
      <c r="J18" s="32" t="s">
        <v>115</v>
      </c>
      <c r="K18" s="31">
        <v>17</v>
      </c>
      <c r="L18" s="32"/>
      <c r="M18" s="32"/>
      <c r="N18" s="32"/>
      <c r="O18" s="32"/>
      <c r="P18" s="32"/>
      <c r="Q18" s="32"/>
      <c r="R18" s="32"/>
      <c r="S18" s="32"/>
      <c r="T18" s="32"/>
      <c r="U18" s="32"/>
    </row>
    <row r="19" spans="1:21">
      <c r="A19" s="32"/>
      <c r="B19" s="32"/>
      <c r="C19" s="32"/>
      <c r="D19" s="32"/>
      <c r="E19" s="32"/>
      <c r="F19" s="32"/>
      <c r="G19" s="32"/>
      <c r="H19" s="32"/>
      <c r="I19" s="32"/>
      <c r="J19" s="32" t="s">
        <v>116</v>
      </c>
      <c r="K19" s="31">
        <v>18</v>
      </c>
      <c r="L19" s="32"/>
      <c r="M19" s="32"/>
      <c r="N19" s="32"/>
      <c r="O19" s="32"/>
      <c r="P19" s="32"/>
      <c r="Q19" s="32"/>
      <c r="R19" s="32"/>
      <c r="S19" s="32"/>
      <c r="T19" s="32"/>
      <c r="U19" s="32"/>
    </row>
    <row r="20" spans="1:21">
      <c r="A20" s="32"/>
      <c r="B20" s="32"/>
      <c r="C20" s="32"/>
      <c r="D20" s="32"/>
      <c r="E20" s="32"/>
      <c r="F20" s="32"/>
      <c r="G20" s="32"/>
      <c r="H20" s="32"/>
      <c r="I20" s="32"/>
      <c r="J20" s="32" t="s">
        <v>117</v>
      </c>
      <c r="K20" s="31">
        <v>19</v>
      </c>
      <c r="L20" s="32"/>
      <c r="M20" s="32"/>
      <c r="N20" s="32"/>
      <c r="O20" s="32"/>
      <c r="P20" s="32"/>
      <c r="Q20" s="32"/>
      <c r="R20" s="32"/>
      <c r="S20" s="32"/>
      <c r="T20" s="32"/>
      <c r="U20" s="32"/>
    </row>
    <row r="21" spans="1:21">
      <c r="A21" s="32"/>
      <c r="B21" s="32"/>
      <c r="C21" s="32"/>
      <c r="D21" s="32"/>
      <c r="E21" s="32"/>
      <c r="F21" s="32"/>
      <c r="G21" s="32"/>
      <c r="H21" s="32"/>
      <c r="I21" s="32"/>
      <c r="J21" s="32" t="s">
        <v>118</v>
      </c>
      <c r="K21" s="31">
        <v>20</v>
      </c>
      <c r="L21" s="32"/>
      <c r="M21" s="32"/>
      <c r="N21" s="32"/>
      <c r="O21" s="32"/>
      <c r="P21" s="32"/>
      <c r="Q21" s="32"/>
      <c r="R21" s="32"/>
      <c r="S21" s="32"/>
      <c r="T21" s="32"/>
      <c r="U21" s="32"/>
    </row>
    <row r="22" spans="1:21">
      <c r="A22" s="32"/>
      <c r="B22" s="32"/>
      <c r="C22" s="32"/>
      <c r="D22" s="32"/>
      <c r="E22" s="32"/>
      <c r="F22" s="32"/>
      <c r="G22" s="32"/>
      <c r="H22" s="32"/>
      <c r="I22" s="32"/>
      <c r="J22" s="32" t="s">
        <v>119</v>
      </c>
      <c r="K22" s="31">
        <v>21</v>
      </c>
      <c r="L22" s="32"/>
      <c r="M22" s="32"/>
      <c r="N22" s="32"/>
      <c r="O22" s="32"/>
      <c r="P22" s="32"/>
      <c r="Q22" s="32"/>
      <c r="R22" s="32"/>
      <c r="S22" s="32"/>
      <c r="T22" s="32"/>
      <c r="U22" s="32"/>
    </row>
    <row r="23" spans="1:21">
      <c r="A23" s="32"/>
      <c r="B23" s="32"/>
      <c r="C23" s="32"/>
      <c r="D23" s="32"/>
      <c r="E23" s="32"/>
      <c r="F23" s="32"/>
      <c r="G23" s="32"/>
      <c r="H23" s="32"/>
      <c r="I23" s="32"/>
      <c r="J23" s="32" t="s">
        <v>120</v>
      </c>
      <c r="K23" s="31">
        <v>22</v>
      </c>
      <c r="L23" s="32"/>
      <c r="M23" s="32"/>
      <c r="N23" s="32"/>
      <c r="O23" s="32"/>
      <c r="P23" s="32"/>
      <c r="Q23" s="32"/>
      <c r="R23" s="32"/>
      <c r="S23" s="32"/>
      <c r="T23" s="32"/>
      <c r="U23" s="32"/>
    </row>
    <row r="24" spans="1:21">
      <c r="A24" s="32"/>
      <c r="B24" s="32"/>
      <c r="C24" s="32"/>
      <c r="D24" s="32"/>
      <c r="E24" s="32"/>
      <c r="F24" s="32"/>
      <c r="G24" s="32"/>
      <c r="H24" s="32"/>
      <c r="I24" s="32"/>
      <c r="J24" s="32" t="s">
        <v>121</v>
      </c>
      <c r="K24" s="31">
        <v>23</v>
      </c>
      <c r="L24" s="32"/>
      <c r="M24" s="32"/>
      <c r="N24" s="32"/>
      <c r="O24" s="32"/>
      <c r="P24" s="32"/>
      <c r="Q24" s="32"/>
      <c r="R24" s="32"/>
      <c r="S24" s="32"/>
      <c r="T24" s="32"/>
      <c r="U24" s="32"/>
    </row>
    <row r="25" spans="1:21">
      <c r="A25" s="32"/>
      <c r="B25" s="32"/>
      <c r="C25" s="32"/>
      <c r="D25" s="32"/>
      <c r="E25" s="32"/>
      <c r="F25" s="32"/>
      <c r="G25" s="32"/>
      <c r="H25" s="32"/>
      <c r="I25" s="32"/>
      <c r="J25" s="32" t="s">
        <v>122</v>
      </c>
      <c r="K25" s="31">
        <v>24</v>
      </c>
      <c r="L25" s="32"/>
      <c r="M25" s="32"/>
      <c r="N25" s="32"/>
      <c r="O25" s="32"/>
      <c r="P25" s="32"/>
      <c r="Q25" s="32"/>
      <c r="R25" s="32"/>
      <c r="S25" s="32"/>
      <c r="T25" s="32"/>
      <c r="U25" s="32"/>
    </row>
    <row r="26" spans="1:21">
      <c r="A26" s="32"/>
      <c r="B26" s="32"/>
      <c r="C26" s="32"/>
      <c r="D26" s="32"/>
      <c r="E26" s="32"/>
      <c r="F26" s="32"/>
      <c r="G26" s="32"/>
      <c r="H26" s="32"/>
      <c r="I26" s="32"/>
      <c r="J26" s="32" t="s">
        <v>123</v>
      </c>
      <c r="K26" s="31">
        <v>25</v>
      </c>
      <c r="L26" s="32"/>
      <c r="M26" s="32"/>
      <c r="N26" s="32"/>
      <c r="O26" s="32"/>
      <c r="P26" s="32"/>
      <c r="Q26" s="32"/>
      <c r="R26" s="32"/>
      <c r="S26" s="32"/>
      <c r="T26" s="32"/>
      <c r="U26" s="32"/>
    </row>
    <row r="27" spans="1:21">
      <c r="A27" s="32"/>
      <c r="B27" s="32"/>
      <c r="C27" s="32"/>
      <c r="D27" s="32"/>
      <c r="E27" s="32"/>
      <c r="F27" s="32"/>
      <c r="G27" s="32"/>
      <c r="H27" s="32"/>
      <c r="I27" s="32"/>
      <c r="J27" s="32" t="s">
        <v>124</v>
      </c>
      <c r="K27" s="31">
        <v>26</v>
      </c>
      <c r="L27" s="32"/>
      <c r="M27" s="32"/>
      <c r="N27" s="32"/>
      <c r="O27" s="32"/>
      <c r="P27" s="32"/>
      <c r="Q27" s="32"/>
      <c r="R27" s="32"/>
      <c r="S27" s="32"/>
      <c r="T27" s="32"/>
      <c r="U27" s="32"/>
    </row>
    <row r="28" spans="1:21">
      <c r="A28" s="32"/>
      <c r="B28" s="32"/>
      <c r="C28" s="32"/>
      <c r="D28" s="32"/>
      <c r="E28" s="32"/>
      <c r="F28" s="32"/>
      <c r="G28" s="32"/>
      <c r="H28" s="32"/>
      <c r="I28" s="32"/>
      <c r="J28" s="32" t="s">
        <v>125</v>
      </c>
      <c r="K28" s="31">
        <v>27</v>
      </c>
      <c r="L28" s="32"/>
      <c r="M28" s="32"/>
      <c r="N28" s="32"/>
      <c r="O28" s="32"/>
      <c r="P28" s="32"/>
      <c r="Q28" s="32"/>
      <c r="R28" s="32"/>
      <c r="S28" s="32"/>
      <c r="T28" s="32"/>
      <c r="U28" s="32"/>
    </row>
    <row r="29" spans="1:21">
      <c r="A29" s="32"/>
      <c r="B29" s="32"/>
      <c r="C29" s="32"/>
      <c r="D29" s="32"/>
      <c r="E29" s="32"/>
      <c r="F29" s="32"/>
      <c r="G29" s="32"/>
      <c r="H29" s="32"/>
      <c r="I29" s="32"/>
      <c r="J29" s="32" t="s">
        <v>126</v>
      </c>
      <c r="K29" s="31">
        <v>28</v>
      </c>
      <c r="L29" s="32"/>
      <c r="M29" s="32"/>
      <c r="N29" s="32"/>
      <c r="O29" s="32"/>
      <c r="P29" s="32"/>
      <c r="Q29" s="32"/>
      <c r="R29" s="32"/>
      <c r="S29" s="32"/>
      <c r="T29" s="32"/>
      <c r="U29" s="32"/>
    </row>
    <row r="30" spans="1:21">
      <c r="A30" s="32"/>
      <c r="B30" s="32"/>
      <c r="C30" s="32"/>
      <c r="D30" s="32"/>
      <c r="E30" s="32"/>
      <c r="F30" s="32"/>
      <c r="G30" s="32"/>
      <c r="H30" s="32"/>
      <c r="I30" s="32"/>
      <c r="J30" s="32" t="s">
        <v>127</v>
      </c>
      <c r="K30" s="31">
        <v>29</v>
      </c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>
      <c r="A31" s="32"/>
      <c r="B31" s="32"/>
      <c r="C31" s="32"/>
      <c r="D31" s="32"/>
      <c r="E31" s="32"/>
      <c r="F31" s="32"/>
      <c r="G31" s="32"/>
      <c r="H31" s="32"/>
      <c r="I31" s="32"/>
      <c r="J31" s="32" t="s">
        <v>128</v>
      </c>
      <c r="K31" s="31">
        <v>30</v>
      </c>
      <c r="L31" s="32"/>
      <c r="M31" s="32"/>
      <c r="N31" s="32"/>
      <c r="O31" s="32"/>
      <c r="P31" s="32"/>
      <c r="Q31" s="32"/>
      <c r="R31" s="32"/>
      <c r="S31" s="32"/>
      <c r="T31" s="32"/>
      <c r="U31" s="32"/>
    </row>
    <row r="32" spans="1:21">
      <c r="A32" s="32"/>
      <c r="B32" s="32"/>
      <c r="C32" s="32"/>
      <c r="D32" s="32"/>
      <c r="E32" s="32"/>
      <c r="F32" s="32"/>
      <c r="G32" s="32"/>
      <c r="H32" s="32"/>
      <c r="I32" s="32"/>
      <c r="J32" s="32" t="s">
        <v>129</v>
      </c>
      <c r="K32" s="31">
        <v>31</v>
      </c>
      <c r="L32" s="32"/>
      <c r="M32" s="32"/>
      <c r="N32" s="32"/>
      <c r="O32" s="32"/>
      <c r="P32" s="32"/>
      <c r="Q32" s="32"/>
      <c r="R32" s="32"/>
      <c r="S32" s="32"/>
      <c r="T32" s="32"/>
      <c r="U32" s="32"/>
    </row>
    <row r="33" spans="1:21">
      <c r="A33" s="32"/>
      <c r="B33" s="32"/>
      <c r="C33" s="32"/>
      <c r="D33" s="32"/>
      <c r="E33" s="32"/>
      <c r="F33" s="32"/>
      <c r="G33" s="32"/>
      <c r="H33" s="32"/>
      <c r="I33" s="32"/>
      <c r="J33" s="32" t="s">
        <v>130</v>
      </c>
      <c r="K33" s="31">
        <v>32</v>
      </c>
      <c r="L33" s="32"/>
      <c r="M33" s="32"/>
      <c r="N33" s="32"/>
      <c r="O33" s="32"/>
      <c r="P33" s="32"/>
      <c r="Q33" s="32"/>
      <c r="R33" s="32"/>
      <c r="S33" s="32"/>
      <c r="T33" s="32"/>
      <c r="U33" s="32"/>
    </row>
    <row r="34" spans="1:21">
      <c r="A34" s="32"/>
      <c r="B34" s="32"/>
      <c r="C34" s="32"/>
      <c r="D34" s="32"/>
      <c r="E34" s="32"/>
      <c r="F34" s="32"/>
      <c r="G34" s="32"/>
      <c r="H34" s="32"/>
      <c r="I34" s="32"/>
      <c r="J34" s="32" t="s">
        <v>131</v>
      </c>
      <c r="K34" s="31">
        <v>33</v>
      </c>
      <c r="L34" s="32"/>
      <c r="M34" s="32"/>
      <c r="N34" s="32"/>
      <c r="O34" s="32"/>
      <c r="P34" s="32"/>
      <c r="Q34" s="32"/>
      <c r="R34" s="32"/>
      <c r="S34" s="32"/>
      <c r="T34" s="32"/>
      <c r="U34" s="32"/>
    </row>
    <row r="35" spans="1:21">
      <c r="A35" s="32"/>
      <c r="B35" s="32"/>
      <c r="C35" s="32"/>
      <c r="D35" s="32"/>
      <c r="E35" s="32"/>
      <c r="F35" s="32"/>
      <c r="G35" s="32"/>
      <c r="H35" s="32"/>
      <c r="I35" s="32"/>
      <c r="J35" s="32" t="s">
        <v>132</v>
      </c>
      <c r="K35" s="31">
        <v>34</v>
      </c>
      <c r="L35" s="32"/>
      <c r="M35" s="32"/>
      <c r="N35" s="32"/>
      <c r="O35" s="32"/>
      <c r="P35" s="32"/>
      <c r="Q35" s="32"/>
      <c r="R35" s="32"/>
      <c r="S35" s="32"/>
      <c r="T35" s="32"/>
      <c r="U35" s="32"/>
    </row>
    <row r="36" spans="1:21">
      <c r="A36" s="32"/>
      <c r="B36" s="32"/>
      <c r="C36" s="32"/>
      <c r="D36" s="32"/>
      <c r="E36" s="32"/>
      <c r="F36" s="32"/>
      <c r="G36" s="32"/>
      <c r="H36" s="32"/>
      <c r="I36" s="32"/>
      <c r="J36" s="32" t="s">
        <v>133</v>
      </c>
      <c r="K36" s="31">
        <v>35</v>
      </c>
      <c r="L36" s="32"/>
      <c r="M36" s="32"/>
      <c r="N36" s="32"/>
      <c r="O36" s="32"/>
      <c r="P36" s="32"/>
      <c r="Q36" s="32"/>
      <c r="R36" s="32"/>
      <c r="S36" s="32"/>
      <c r="T36" s="32"/>
      <c r="U36" s="32"/>
    </row>
    <row r="37" spans="1:21">
      <c r="A37" s="32"/>
      <c r="B37" s="32"/>
      <c r="C37" s="32"/>
      <c r="D37" s="32"/>
      <c r="E37" s="32"/>
      <c r="F37" s="32"/>
      <c r="G37" s="32"/>
      <c r="H37" s="32"/>
      <c r="I37" s="32"/>
      <c r="J37" s="32" t="s">
        <v>134</v>
      </c>
      <c r="K37" s="31">
        <v>36</v>
      </c>
      <c r="L37" s="32"/>
      <c r="M37" s="32"/>
      <c r="N37" s="32"/>
      <c r="O37" s="32"/>
      <c r="P37" s="32"/>
      <c r="Q37" s="32"/>
      <c r="R37" s="32"/>
      <c r="S37" s="32"/>
      <c r="T37" s="32"/>
      <c r="U37" s="32"/>
    </row>
    <row r="38" spans="1:21">
      <c r="A38" s="32"/>
      <c r="B38" s="32"/>
      <c r="C38" s="32"/>
      <c r="D38" s="32"/>
      <c r="E38" s="32"/>
      <c r="F38" s="32"/>
      <c r="G38" s="32"/>
      <c r="H38" s="32"/>
      <c r="I38" s="32"/>
      <c r="J38" s="32" t="s">
        <v>135</v>
      </c>
      <c r="K38" s="31">
        <v>37</v>
      </c>
      <c r="L38" s="32"/>
      <c r="M38" s="32"/>
      <c r="N38" s="32"/>
      <c r="O38" s="32"/>
      <c r="P38" s="32"/>
      <c r="Q38" s="32"/>
      <c r="R38" s="32"/>
      <c r="S38" s="32"/>
      <c r="T38" s="32"/>
      <c r="U38" s="32"/>
    </row>
    <row r="39" spans="1:21">
      <c r="A39" s="32"/>
      <c r="B39" s="32"/>
      <c r="C39" s="32"/>
      <c r="D39" s="32"/>
      <c r="E39" s="32"/>
      <c r="F39" s="32"/>
      <c r="G39" s="32"/>
      <c r="H39" s="32"/>
      <c r="I39" s="32"/>
      <c r="J39" s="32" t="s">
        <v>136</v>
      </c>
      <c r="K39" s="31">
        <v>38</v>
      </c>
      <c r="L39" s="32"/>
      <c r="M39" s="32"/>
      <c r="N39" s="32"/>
      <c r="O39" s="32"/>
      <c r="P39" s="32"/>
      <c r="Q39" s="32"/>
      <c r="R39" s="32"/>
      <c r="S39" s="32"/>
      <c r="T39" s="32"/>
      <c r="U39" s="32"/>
    </row>
    <row r="40" spans="1:21">
      <c r="A40" s="32"/>
      <c r="B40" s="32"/>
      <c r="C40" s="32"/>
      <c r="D40" s="32"/>
      <c r="E40" s="32"/>
      <c r="F40" s="32"/>
      <c r="G40" s="32"/>
      <c r="H40" s="32"/>
      <c r="I40" s="32"/>
      <c r="J40" s="32" t="s">
        <v>137</v>
      </c>
      <c r="K40" s="31">
        <v>39</v>
      </c>
      <c r="L40" s="32"/>
      <c r="M40" s="32"/>
      <c r="N40" s="32"/>
      <c r="O40" s="32"/>
      <c r="P40" s="32"/>
      <c r="Q40" s="32"/>
      <c r="R40" s="32"/>
      <c r="S40" s="32"/>
      <c r="T40" s="32"/>
      <c r="U40" s="32"/>
    </row>
    <row r="41" spans="1:21">
      <c r="A41" s="32"/>
      <c r="B41" s="32"/>
      <c r="C41" s="32"/>
      <c r="D41" s="32"/>
      <c r="E41" s="32"/>
      <c r="F41" s="32"/>
      <c r="G41" s="32"/>
      <c r="H41" s="32"/>
      <c r="I41" s="32"/>
      <c r="J41" s="32" t="s">
        <v>138</v>
      </c>
      <c r="K41" s="31">
        <v>40</v>
      </c>
      <c r="L41" s="32"/>
      <c r="M41" s="32"/>
      <c r="N41" s="32"/>
      <c r="O41" s="32"/>
      <c r="P41" s="32"/>
      <c r="Q41" s="32"/>
      <c r="R41" s="32"/>
      <c r="S41" s="32"/>
      <c r="T41" s="32"/>
      <c r="U41" s="32"/>
    </row>
    <row r="42" spans="1:21">
      <c r="A42" s="32"/>
      <c r="B42" s="32"/>
      <c r="C42" s="32"/>
      <c r="D42" s="32"/>
      <c r="E42" s="32"/>
      <c r="F42" s="32"/>
      <c r="G42" s="32"/>
      <c r="H42" s="32"/>
      <c r="I42" s="32"/>
      <c r="J42" s="32" t="s">
        <v>139</v>
      </c>
      <c r="K42" s="31">
        <v>41</v>
      </c>
      <c r="L42" s="32"/>
      <c r="M42" s="32"/>
      <c r="N42" s="32"/>
      <c r="O42" s="32"/>
      <c r="P42" s="32"/>
      <c r="Q42" s="32"/>
      <c r="R42" s="32"/>
      <c r="S42" s="32"/>
      <c r="T42" s="32"/>
      <c r="U42" s="32"/>
    </row>
    <row r="43" spans="1:21">
      <c r="A43" s="32"/>
      <c r="B43" s="32"/>
      <c r="C43" s="32"/>
      <c r="D43" s="32"/>
      <c r="E43" s="32"/>
      <c r="F43" s="32"/>
      <c r="G43" s="32"/>
      <c r="H43" s="32"/>
      <c r="I43" s="32"/>
      <c r="J43" s="32" t="s">
        <v>140</v>
      </c>
      <c r="K43" s="31">
        <v>42</v>
      </c>
      <c r="L43" s="32"/>
      <c r="M43" s="32"/>
      <c r="N43" s="32"/>
      <c r="O43" s="32"/>
      <c r="P43" s="32"/>
      <c r="Q43" s="32"/>
      <c r="R43" s="32"/>
      <c r="S43" s="32"/>
      <c r="T43" s="32"/>
      <c r="U43" s="32"/>
    </row>
    <row r="44" spans="1:21">
      <c r="A44" s="32"/>
      <c r="B44" s="32"/>
      <c r="C44" s="32"/>
      <c r="D44" s="32"/>
      <c r="E44" s="32"/>
      <c r="F44" s="32"/>
      <c r="G44" s="32"/>
      <c r="H44" s="32"/>
      <c r="I44" s="32"/>
      <c r="J44" s="32" t="s">
        <v>141</v>
      </c>
      <c r="K44" s="31">
        <v>43</v>
      </c>
      <c r="L44" s="32"/>
      <c r="M44" s="32"/>
      <c r="N44" s="32"/>
      <c r="O44" s="32"/>
      <c r="P44" s="32"/>
      <c r="Q44" s="32"/>
      <c r="R44" s="32"/>
      <c r="S44" s="32"/>
      <c r="T44" s="32"/>
      <c r="U44" s="32"/>
    </row>
    <row r="45" spans="1:21">
      <c r="A45" s="32"/>
      <c r="B45" s="32"/>
      <c r="C45" s="32"/>
      <c r="D45" s="32"/>
      <c r="E45" s="32"/>
      <c r="F45" s="32"/>
      <c r="G45" s="32"/>
      <c r="H45" s="32"/>
      <c r="I45" s="32"/>
      <c r="J45" s="32" t="s">
        <v>142</v>
      </c>
      <c r="K45" s="31">
        <v>44</v>
      </c>
      <c r="L45" s="32"/>
      <c r="M45" s="32"/>
      <c r="N45" s="32"/>
      <c r="O45" s="32"/>
      <c r="P45" s="32"/>
      <c r="Q45" s="32"/>
      <c r="R45" s="32"/>
      <c r="S45" s="32"/>
      <c r="T45" s="32"/>
      <c r="U45" s="32"/>
    </row>
    <row r="46" spans="1:21">
      <c r="A46" s="32"/>
      <c r="B46" s="32"/>
      <c r="C46" s="32"/>
      <c r="D46" s="32"/>
      <c r="E46" s="32"/>
      <c r="F46" s="32"/>
      <c r="G46" s="32"/>
      <c r="H46" s="32"/>
      <c r="I46" s="32"/>
      <c r="J46" s="32" t="s">
        <v>143</v>
      </c>
      <c r="K46" s="31">
        <v>45</v>
      </c>
      <c r="L46" s="32"/>
      <c r="M46" s="32"/>
      <c r="N46" s="32"/>
      <c r="O46" s="32"/>
      <c r="P46" s="32"/>
      <c r="Q46" s="32"/>
      <c r="R46" s="32"/>
      <c r="S46" s="32"/>
      <c r="T46" s="32"/>
      <c r="U46" s="32"/>
    </row>
    <row r="47" spans="1:21">
      <c r="A47" s="32"/>
      <c r="B47" s="32"/>
      <c r="C47" s="32"/>
      <c r="D47" s="32"/>
      <c r="E47" s="32"/>
      <c r="F47" s="32"/>
      <c r="G47" s="32"/>
      <c r="H47" s="32"/>
      <c r="I47" s="32"/>
      <c r="J47" s="32" t="s">
        <v>144</v>
      </c>
      <c r="K47" s="31">
        <v>46</v>
      </c>
      <c r="L47" s="32"/>
      <c r="M47" s="32"/>
      <c r="N47" s="32"/>
      <c r="O47" s="32"/>
      <c r="P47" s="32"/>
      <c r="Q47" s="32"/>
      <c r="R47" s="32"/>
      <c r="S47" s="32"/>
      <c r="T47" s="32"/>
      <c r="U47" s="32"/>
    </row>
    <row r="48" spans="1:21">
      <c r="A48" s="32"/>
      <c r="B48" s="32"/>
      <c r="C48" s="32"/>
      <c r="D48" s="32"/>
      <c r="E48" s="32"/>
      <c r="F48" s="32"/>
      <c r="G48" s="32"/>
      <c r="H48" s="32"/>
      <c r="I48" s="32"/>
      <c r="J48" s="32" t="s">
        <v>145</v>
      </c>
      <c r="K48" s="31">
        <v>47</v>
      </c>
      <c r="L48" s="32"/>
      <c r="M48" s="32"/>
      <c r="N48" s="32"/>
      <c r="O48" s="32"/>
      <c r="P48" s="32"/>
      <c r="Q48" s="32"/>
      <c r="R48" s="32"/>
      <c r="S48" s="32"/>
      <c r="T48" s="32"/>
      <c r="U48" s="32"/>
    </row>
    <row r="49" spans="1:21">
      <c r="A49" s="32"/>
      <c r="B49" s="32"/>
      <c r="C49" s="32"/>
      <c r="D49" s="32"/>
      <c r="E49" s="32"/>
      <c r="F49" s="32"/>
      <c r="G49" s="32"/>
      <c r="H49" s="32"/>
      <c r="I49" s="32"/>
      <c r="J49" s="32" t="s">
        <v>146</v>
      </c>
      <c r="K49" s="32">
        <v>48</v>
      </c>
      <c r="L49" s="32"/>
      <c r="M49" s="32"/>
      <c r="N49" s="32"/>
      <c r="O49" s="32"/>
      <c r="P49" s="32"/>
      <c r="Q49" s="32"/>
      <c r="R49" s="32"/>
      <c r="S49" s="32"/>
      <c r="T49" s="32"/>
      <c r="U49" s="32"/>
    </row>
    <row r="50" spans="1:21">
      <c r="A50" s="32"/>
      <c r="B50" s="32"/>
      <c r="C50" s="32"/>
      <c r="D50" s="32"/>
      <c r="E50" s="32"/>
      <c r="F50" s="32"/>
      <c r="G50" s="32"/>
      <c r="H50" s="32"/>
      <c r="I50" s="32"/>
      <c r="J50" s="32" t="s">
        <v>147</v>
      </c>
      <c r="K50" s="32">
        <v>49</v>
      </c>
      <c r="L50" s="32"/>
      <c r="M50" s="32"/>
      <c r="N50" s="32"/>
      <c r="O50" s="32"/>
      <c r="P50" s="32"/>
      <c r="Q50" s="32"/>
      <c r="R50" s="32"/>
      <c r="S50" s="32"/>
      <c r="T50" s="32"/>
      <c r="U50" s="32"/>
    </row>
    <row r="51" spans="1:21">
      <c r="A51" s="32"/>
      <c r="B51" s="32"/>
      <c r="C51" s="32"/>
      <c r="D51" s="32"/>
      <c r="E51" s="32"/>
      <c r="F51" s="32"/>
      <c r="G51" s="32"/>
      <c r="H51" s="32"/>
      <c r="I51" s="32"/>
      <c r="J51" s="32" t="s">
        <v>148</v>
      </c>
      <c r="K51" s="32">
        <v>50</v>
      </c>
      <c r="L51" s="32"/>
      <c r="M51" s="32"/>
      <c r="N51" s="32"/>
      <c r="O51" s="32"/>
      <c r="P51" s="32"/>
      <c r="Q51" s="32"/>
      <c r="R51" s="32"/>
      <c r="S51" s="32"/>
      <c r="T51" s="32"/>
      <c r="U51" s="32"/>
    </row>
    <row r="52" spans="1:21">
      <c r="A52" s="32"/>
      <c r="B52" s="32"/>
      <c r="C52" s="32"/>
      <c r="D52" s="32"/>
      <c r="E52" s="32"/>
      <c r="F52" s="32"/>
      <c r="G52" s="32"/>
      <c r="H52" s="32"/>
      <c r="I52" s="32"/>
      <c r="J52" s="32" t="s">
        <v>149</v>
      </c>
      <c r="K52" s="32">
        <v>51</v>
      </c>
      <c r="L52" s="32"/>
      <c r="M52" s="32"/>
      <c r="N52" s="32"/>
      <c r="O52" s="32"/>
      <c r="P52" s="32"/>
      <c r="Q52" s="32"/>
      <c r="R52" s="32"/>
      <c r="S52" s="32"/>
      <c r="T52" s="32"/>
      <c r="U52" s="32"/>
    </row>
    <row r="53" spans="1:21">
      <c r="A53" s="32"/>
      <c r="B53" s="32"/>
      <c r="C53" s="32"/>
      <c r="D53" s="32"/>
      <c r="E53" s="32"/>
      <c r="F53" s="32"/>
      <c r="G53" s="32"/>
      <c r="H53" s="32"/>
      <c r="I53" s="32"/>
      <c r="J53" s="32" t="s">
        <v>150</v>
      </c>
      <c r="K53" s="32">
        <v>52</v>
      </c>
      <c r="L53" s="32"/>
      <c r="M53" s="32"/>
      <c r="N53" s="32"/>
      <c r="O53" s="32"/>
      <c r="P53" s="32"/>
      <c r="Q53" s="32"/>
      <c r="R53" s="32"/>
      <c r="S53" s="32"/>
      <c r="T53" s="32"/>
      <c r="U53" s="32"/>
    </row>
    <row r="54" spans="1:21">
      <c r="A54" s="32"/>
      <c r="B54" s="32"/>
      <c r="C54" s="32"/>
      <c r="D54" s="32"/>
      <c r="E54" s="32"/>
      <c r="F54" s="32"/>
      <c r="G54" s="32"/>
      <c r="H54" s="32"/>
      <c r="I54" s="32"/>
      <c r="J54" s="32" t="s">
        <v>151</v>
      </c>
      <c r="K54" s="32">
        <v>53</v>
      </c>
      <c r="L54" s="32"/>
      <c r="M54" s="32"/>
      <c r="N54" s="32"/>
      <c r="O54" s="32"/>
      <c r="P54" s="32"/>
      <c r="Q54" s="32"/>
      <c r="R54" s="32"/>
      <c r="S54" s="32"/>
      <c r="T54" s="32"/>
      <c r="U54" s="32"/>
    </row>
    <row r="55" spans="1:21">
      <c r="A55" s="32"/>
      <c r="B55" s="32"/>
      <c r="C55" s="32"/>
      <c r="D55" s="32"/>
      <c r="E55" s="32"/>
      <c r="F55" s="32"/>
      <c r="G55" s="32"/>
      <c r="H55" s="32"/>
      <c r="I55" s="32"/>
      <c r="J55" s="32" t="s">
        <v>152</v>
      </c>
      <c r="K55" s="32">
        <v>54</v>
      </c>
      <c r="L55" s="32"/>
      <c r="M55" s="32"/>
      <c r="N55" s="32"/>
      <c r="O55" s="32"/>
      <c r="P55" s="32"/>
      <c r="Q55" s="32"/>
      <c r="R55" s="32"/>
      <c r="S55" s="32"/>
      <c r="T55" s="32"/>
      <c r="U55" s="32"/>
    </row>
    <row r="56" spans="1:21">
      <c r="A56" s="32"/>
      <c r="B56" s="32"/>
      <c r="C56" s="32"/>
      <c r="D56" s="32"/>
      <c r="E56" s="32"/>
      <c r="F56" s="32"/>
      <c r="G56" s="32"/>
      <c r="H56" s="32"/>
      <c r="I56" s="32"/>
      <c r="J56" s="32" t="s">
        <v>153</v>
      </c>
      <c r="K56" s="32">
        <v>55</v>
      </c>
      <c r="L56" s="32"/>
      <c r="M56" s="32"/>
      <c r="N56" s="32"/>
      <c r="O56" s="32"/>
      <c r="P56" s="32"/>
      <c r="Q56" s="32"/>
      <c r="R56" s="32"/>
      <c r="S56" s="32"/>
      <c r="T56" s="32"/>
      <c r="U56" s="32"/>
    </row>
    <row r="57" spans="1:21">
      <c r="A57" s="32"/>
      <c r="B57" s="32"/>
      <c r="C57" s="32"/>
      <c r="D57" s="32"/>
      <c r="E57" s="32"/>
      <c r="F57" s="32"/>
      <c r="G57" s="32"/>
      <c r="H57" s="32"/>
      <c r="I57" s="32"/>
      <c r="J57" s="32" t="s">
        <v>154</v>
      </c>
      <c r="K57" s="32">
        <v>56</v>
      </c>
      <c r="L57" s="32"/>
      <c r="M57" s="32"/>
      <c r="N57" s="32"/>
      <c r="O57" s="32"/>
      <c r="P57" s="32"/>
      <c r="Q57" s="32"/>
      <c r="R57" s="32"/>
      <c r="S57" s="32"/>
      <c r="T57" s="32"/>
      <c r="U57" s="32"/>
    </row>
    <row r="58" spans="1:21">
      <c r="A58" s="32"/>
      <c r="B58" s="32"/>
      <c r="C58" s="32"/>
      <c r="D58" s="32"/>
      <c r="E58" s="32"/>
      <c r="F58" s="32"/>
      <c r="G58" s="32"/>
      <c r="H58" s="32"/>
      <c r="I58" s="32"/>
      <c r="J58" s="32" t="s">
        <v>155</v>
      </c>
      <c r="K58" s="32">
        <v>57</v>
      </c>
      <c r="L58" s="32"/>
      <c r="M58" s="32"/>
      <c r="N58" s="32"/>
      <c r="O58" s="32"/>
      <c r="P58" s="32"/>
      <c r="Q58" s="32"/>
      <c r="R58" s="32"/>
      <c r="S58" s="32"/>
      <c r="T58" s="32"/>
      <c r="U58" s="32"/>
    </row>
    <row r="59" spans="1:21">
      <c r="A59" s="32"/>
      <c r="B59" s="32"/>
      <c r="C59" s="32"/>
      <c r="D59" s="32"/>
      <c r="E59" s="32"/>
      <c r="F59" s="32"/>
      <c r="G59" s="32"/>
      <c r="H59" s="32"/>
      <c r="I59" s="32"/>
      <c r="J59" s="32" t="s">
        <v>156</v>
      </c>
      <c r="K59" s="32">
        <v>58</v>
      </c>
      <c r="L59" s="32"/>
      <c r="M59" s="32"/>
      <c r="N59" s="32"/>
      <c r="O59" s="32"/>
      <c r="P59" s="32"/>
      <c r="Q59" s="32"/>
      <c r="R59" s="32"/>
      <c r="S59" s="32"/>
      <c r="T59" s="32"/>
      <c r="U59" s="32"/>
    </row>
    <row r="60" spans="1:21">
      <c r="A60" s="32"/>
      <c r="B60" s="32"/>
      <c r="C60" s="32"/>
      <c r="D60" s="32"/>
      <c r="E60" s="32"/>
      <c r="F60" s="32"/>
      <c r="G60" s="32"/>
      <c r="H60" s="32"/>
      <c r="I60" s="32"/>
      <c r="J60" s="32" t="s">
        <v>157</v>
      </c>
      <c r="K60" s="32">
        <v>59</v>
      </c>
      <c r="L60" s="32"/>
      <c r="M60" s="32"/>
      <c r="N60" s="32"/>
      <c r="O60" s="32"/>
      <c r="P60" s="32"/>
      <c r="Q60" s="32"/>
      <c r="R60" s="32"/>
      <c r="S60" s="32"/>
      <c r="T60" s="32"/>
      <c r="U60" s="32"/>
    </row>
    <row r="61" spans="1:21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</row>
    <row r="62" spans="1:21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</row>
    <row r="63" spans="1:21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</row>
    <row r="64" spans="1:21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</row>
    <row r="65" spans="1:21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</row>
    <row r="66" spans="1:21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</row>
    <row r="67" spans="1:21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</row>
    <row r="68" spans="1:21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</row>
    <row r="69" spans="1:21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</row>
    <row r="70" spans="1:21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</row>
    <row r="71" spans="1:21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</row>
    <row r="72" spans="1:21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</row>
    <row r="73" spans="1:21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</row>
    <row r="74" spans="1:21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</row>
    <row r="75" spans="1:21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</row>
    <row r="76" spans="1:21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</row>
    <row r="77" spans="1:21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</row>
    <row r="78" spans="1:21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</row>
    <row r="79" spans="1:21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</row>
    <row r="80" spans="1:21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</row>
    <row r="81" spans="1:21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</row>
    <row r="82" spans="1:21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</row>
    <row r="83" spans="1:21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</row>
    <row r="84" spans="1:21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</row>
    <row r="85" spans="1:21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</row>
    <row r="86" spans="1:21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</row>
    <row r="87" spans="1:21">
      <c r="A87" s="32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</row>
    <row r="88" spans="1:21">
      <c r="A88" s="32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</row>
    <row r="89" spans="1:21">
      <c r="A89" s="32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</row>
    <row r="90" spans="1:21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</row>
    <row r="91" spans="1:21">
      <c r="A91" s="32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</row>
    <row r="92" spans="1:21">
      <c r="A92" s="32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</row>
    <row r="93" spans="1:21">
      <c r="A93" s="32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</row>
    <row r="94" spans="1:21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</row>
    <row r="95" spans="1:21">
      <c r="A95" s="32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</row>
    <row r="96" spans="1:21">
      <c r="A96" s="32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</row>
    <row r="97" spans="1:21">
      <c r="A97" s="32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</row>
    <row r="98" spans="1:21">
      <c r="A98" s="32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</row>
    <row r="99" spans="1:21">
      <c r="A99" s="32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</row>
    <row r="100" spans="1:21">
      <c r="A100" s="32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</row>
    <row r="101" spans="1:21">
      <c r="A101" s="32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</row>
    <row r="102" spans="1:21">
      <c r="A102" s="32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</row>
    <row r="103" spans="1:21">
      <c r="A103" s="32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</row>
    <row r="104" spans="1:21">
      <c r="A104" s="32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</row>
    <row r="105" spans="1:21">
      <c r="A105" s="32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</row>
    <row r="106" spans="1:21">
      <c r="A106" s="32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</row>
    <row r="107" spans="1:21">
      <c r="A107" s="32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</row>
    <row r="108" spans="1:21">
      <c r="A108" s="32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</row>
    <row r="109" spans="1:21">
      <c r="A109" s="32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</row>
    <row r="110" spans="1:21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</row>
    <row r="111" spans="1:21">
      <c r="A111" s="32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</row>
    <row r="112" spans="1:21">
      <c r="A112" s="32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</row>
    <row r="113" spans="1:21">
      <c r="A113" s="32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</row>
    <row r="114" spans="1:21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</row>
    <row r="115" spans="1:21">
      <c r="A115" s="32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</row>
    <row r="116" spans="1:21">
      <c r="A116" s="32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</row>
    <row r="117" spans="1:21">
      <c r="A117" s="32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</row>
    <row r="118" spans="1:21">
      <c r="A118" s="32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</row>
    <row r="119" spans="1:21">
      <c r="A119" s="32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</row>
    <row r="120" spans="1:21">
      <c r="A120" s="32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</row>
    <row r="121" spans="1:21">
      <c r="A121" s="32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32"/>
    </row>
    <row r="122" spans="1:21">
      <c r="A122" s="32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32"/>
    </row>
    <row r="123" spans="1:21">
      <c r="A123" s="32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</row>
    <row r="124" spans="1:21">
      <c r="A124" s="32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</row>
    <row r="125" spans="1:21">
      <c r="A125" s="32"/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</row>
    <row r="126" spans="1:21">
      <c r="A126" s="32"/>
      <c r="B126" s="32"/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</row>
    <row r="127" spans="1:21">
      <c r="A127" s="32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32"/>
      <c r="U127" s="32"/>
    </row>
    <row r="128" spans="1:21">
      <c r="A128" s="32"/>
      <c r="B128" s="32"/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2"/>
      <c r="U128" s="32"/>
    </row>
    <row r="129" spans="1:21">
      <c r="A129" s="32"/>
      <c r="B129" s="32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</row>
    <row r="130" spans="1:21">
      <c r="A130" s="32"/>
      <c r="B130" s="32"/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</row>
    <row r="131" spans="1:21">
      <c r="A131" s="32"/>
      <c r="B131" s="32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</row>
    <row r="132" spans="1:21">
      <c r="A132" s="32"/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</row>
    <row r="133" spans="1:21">
      <c r="A133" s="32"/>
      <c r="B133" s="32"/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32"/>
    </row>
    <row r="134" spans="1:21">
      <c r="A134" s="32"/>
      <c r="B134" s="32"/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2"/>
      <c r="U134" s="32"/>
    </row>
    <row r="135" spans="1:21">
      <c r="A135" s="32"/>
      <c r="B135" s="32"/>
      <c r="C135" s="32"/>
      <c r="D135" s="32"/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</row>
    <row r="136" spans="1:21">
      <c r="A136" s="32"/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32"/>
    </row>
    <row r="137" spans="1:21">
      <c r="A137" s="32"/>
      <c r="B137" s="32"/>
      <c r="C137" s="32"/>
      <c r="D137" s="32"/>
      <c r="E137" s="32"/>
      <c r="F137" s="32"/>
      <c r="G137" s="32"/>
      <c r="H137" s="32"/>
      <c r="I137" s="32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2"/>
      <c r="U137" s="32"/>
    </row>
    <row r="138" spans="1:21">
      <c r="A138" s="32"/>
      <c r="B138" s="32"/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2"/>
      <c r="U138" s="32"/>
    </row>
    <row r="139" spans="1:21">
      <c r="A139" s="32"/>
      <c r="B139" s="32"/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2"/>
      <c r="U139" s="32"/>
    </row>
    <row r="140" spans="1:21">
      <c r="A140" s="32"/>
      <c r="B140" s="32"/>
      <c r="C140" s="32"/>
      <c r="D140" s="32"/>
      <c r="E140" s="32"/>
      <c r="F140" s="32"/>
      <c r="G140" s="32"/>
      <c r="H140" s="32"/>
      <c r="I140" s="32"/>
      <c r="J140" s="32"/>
      <c r="K140" s="32"/>
      <c r="L140" s="32"/>
      <c r="M140" s="32"/>
      <c r="N140" s="32"/>
      <c r="O140" s="32"/>
      <c r="P140" s="32"/>
      <c r="Q140" s="32"/>
      <c r="R140" s="32"/>
      <c r="S140" s="32"/>
      <c r="T140" s="32"/>
      <c r="U140" s="32"/>
    </row>
    <row r="141" spans="1:21">
      <c r="A141" s="32"/>
      <c r="B141" s="32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2"/>
      <c r="U141" s="32"/>
    </row>
    <row r="142" spans="1:21">
      <c r="A142" s="32"/>
      <c r="B142" s="32"/>
      <c r="C142" s="32"/>
      <c r="D142" s="32"/>
      <c r="E142" s="32"/>
      <c r="F142" s="32"/>
      <c r="G142" s="32"/>
      <c r="H142" s="32"/>
      <c r="I142" s="32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2"/>
      <c r="U142" s="32"/>
    </row>
    <row r="143" spans="1:21">
      <c r="A143" s="32"/>
      <c r="B143" s="32"/>
      <c r="C143" s="32"/>
      <c r="D143" s="32"/>
      <c r="E143" s="32"/>
      <c r="F143" s="32"/>
      <c r="G143" s="32"/>
      <c r="H143" s="32"/>
      <c r="I143" s="32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2"/>
      <c r="U143" s="32"/>
    </row>
    <row r="144" spans="1:21">
      <c r="A144" s="32"/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32"/>
    </row>
    <row r="145" spans="1:21">
      <c r="A145" s="32"/>
      <c r="B145" s="32"/>
      <c r="C145" s="32"/>
      <c r="D145" s="32"/>
      <c r="E145" s="32"/>
      <c r="F145" s="32"/>
      <c r="G145" s="32"/>
      <c r="H145" s="32"/>
      <c r="I145" s="32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32"/>
    </row>
    <row r="146" spans="1:21">
      <c r="A146" s="32"/>
      <c r="B146" s="32"/>
      <c r="C146" s="32"/>
      <c r="D146" s="32"/>
      <c r="E146" s="32"/>
      <c r="F146" s="32"/>
      <c r="G146" s="32"/>
      <c r="H146" s="32"/>
      <c r="I146" s="32"/>
      <c r="J146" s="32"/>
      <c r="K146" s="32"/>
      <c r="L146" s="32"/>
      <c r="M146" s="32"/>
      <c r="N146" s="32"/>
      <c r="O146" s="32"/>
      <c r="P146" s="32"/>
      <c r="Q146" s="32"/>
      <c r="R146" s="32"/>
      <c r="S146" s="32"/>
      <c r="T146" s="32"/>
      <c r="U146" s="32"/>
    </row>
    <row r="147" spans="1:21">
      <c r="A147" s="32"/>
      <c r="B147" s="32"/>
      <c r="C147" s="32"/>
      <c r="D147" s="32"/>
      <c r="E147" s="32"/>
      <c r="F147" s="32"/>
      <c r="G147" s="32"/>
      <c r="H147" s="32"/>
      <c r="I147" s="32"/>
      <c r="J147" s="32"/>
      <c r="K147" s="32"/>
      <c r="L147" s="32"/>
      <c r="M147" s="32"/>
      <c r="N147" s="32"/>
      <c r="O147" s="32"/>
      <c r="P147" s="32"/>
      <c r="Q147" s="32"/>
      <c r="R147" s="32"/>
      <c r="S147" s="32"/>
      <c r="T147" s="32"/>
      <c r="U147" s="32"/>
    </row>
    <row r="148" spans="1:21">
      <c r="A148" s="32"/>
      <c r="B148" s="32"/>
      <c r="C148" s="32"/>
      <c r="D148" s="32"/>
      <c r="E148" s="32"/>
      <c r="F148" s="32"/>
      <c r="G148" s="32"/>
      <c r="H148" s="32"/>
      <c r="I148" s="32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</row>
    <row r="149" spans="1:21">
      <c r="A149" s="32"/>
      <c r="B149" s="32"/>
      <c r="C149" s="32"/>
      <c r="D149" s="32"/>
      <c r="E149" s="32"/>
      <c r="F149" s="32"/>
      <c r="G149" s="32"/>
      <c r="H149" s="32"/>
      <c r="I149" s="32"/>
      <c r="J149" s="32"/>
      <c r="K149" s="32"/>
      <c r="L149" s="32"/>
      <c r="M149" s="32"/>
      <c r="N149" s="32"/>
      <c r="O149" s="32"/>
      <c r="P149" s="32"/>
      <c r="Q149" s="32"/>
      <c r="R149" s="32"/>
      <c r="S149" s="32"/>
      <c r="T149" s="32"/>
      <c r="U149" s="32"/>
    </row>
    <row r="150" spans="1:21">
      <c r="A150" s="32"/>
      <c r="B150" s="32"/>
      <c r="C150" s="32"/>
      <c r="D150" s="32"/>
      <c r="E150" s="32"/>
      <c r="F150" s="32"/>
      <c r="G150" s="32"/>
      <c r="H150" s="32"/>
      <c r="I150" s="32"/>
      <c r="J150" s="32"/>
      <c r="K150" s="32"/>
      <c r="L150" s="32"/>
      <c r="M150" s="32"/>
      <c r="N150" s="32"/>
      <c r="O150" s="32"/>
      <c r="P150" s="32"/>
      <c r="Q150" s="32"/>
      <c r="R150" s="32"/>
      <c r="S150" s="32"/>
      <c r="T150" s="32"/>
      <c r="U150" s="32"/>
    </row>
    <row r="151" spans="1:21">
      <c r="A151" s="32"/>
      <c r="B151" s="32"/>
      <c r="C151" s="32"/>
      <c r="D151" s="32"/>
      <c r="E151" s="32"/>
      <c r="F151" s="32"/>
      <c r="G151" s="32"/>
      <c r="H151" s="32"/>
      <c r="I151" s="32"/>
      <c r="J151" s="32"/>
      <c r="K151" s="32"/>
      <c r="L151" s="32"/>
      <c r="M151" s="32"/>
      <c r="N151" s="32"/>
      <c r="O151" s="32"/>
      <c r="P151" s="32"/>
      <c r="Q151" s="32"/>
      <c r="R151" s="32"/>
      <c r="S151" s="32"/>
      <c r="T151" s="32"/>
      <c r="U151" s="32"/>
    </row>
    <row r="152" spans="1:21">
      <c r="A152" s="32"/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32"/>
      <c r="Q152" s="32"/>
      <c r="R152" s="32"/>
      <c r="S152" s="32"/>
      <c r="T152" s="32"/>
      <c r="U152" s="32"/>
    </row>
    <row r="153" spans="1:21">
      <c r="A153" s="32"/>
      <c r="B153" s="32"/>
      <c r="C153" s="32"/>
      <c r="D153" s="32"/>
      <c r="E153" s="32"/>
      <c r="F153" s="32"/>
      <c r="G153" s="32"/>
      <c r="H153" s="32"/>
      <c r="I153" s="32"/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2"/>
      <c r="U153" s="32"/>
    </row>
    <row r="154" spans="1:21">
      <c r="A154" s="32"/>
      <c r="B154" s="32"/>
      <c r="C154" s="32"/>
      <c r="D154" s="32"/>
      <c r="E154" s="32"/>
      <c r="F154" s="32"/>
      <c r="G154" s="32"/>
      <c r="H154" s="32"/>
      <c r="I154" s="32"/>
      <c r="J154" s="32"/>
      <c r="K154" s="32"/>
      <c r="L154" s="32"/>
      <c r="M154" s="32"/>
      <c r="N154" s="32"/>
      <c r="O154" s="32"/>
      <c r="P154" s="32"/>
      <c r="Q154" s="32"/>
      <c r="R154" s="32"/>
      <c r="S154" s="32"/>
      <c r="T154" s="32"/>
      <c r="U154" s="32"/>
    </row>
    <row r="155" spans="1:21">
      <c r="A155" s="32"/>
      <c r="B155" s="32"/>
      <c r="C155" s="32"/>
      <c r="D155" s="32"/>
      <c r="E155" s="32"/>
      <c r="F155" s="32"/>
      <c r="G155" s="32"/>
      <c r="H155" s="32"/>
      <c r="I155" s="32"/>
      <c r="J155" s="32"/>
      <c r="K155" s="32"/>
      <c r="L155" s="32"/>
      <c r="M155" s="32"/>
      <c r="N155" s="32"/>
      <c r="O155" s="32"/>
      <c r="P155" s="32"/>
      <c r="Q155" s="32"/>
      <c r="R155" s="32"/>
      <c r="S155" s="32"/>
      <c r="T155" s="32"/>
      <c r="U155" s="32"/>
    </row>
    <row r="156" spans="1:21">
      <c r="A156" s="32"/>
      <c r="B156" s="32"/>
      <c r="C156" s="32"/>
      <c r="D156" s="32"/>
      <c r="E156" s="32"/>
      <c r="F156" s="32"/>
      <c r="G156" s="32"/>
      <c r="H156" s="32"/>
      <c r="I156" s="32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</row>
    <row r="157" spans="1:21">
      <c r="A157" s="32"/>
      <c r="B157" s="32"/>
      <c r="C157" s="32"/>
      <c r="D157" s="32"/>
      <c r="E157" s="32"/>
      <c r="F157" s="32"/>
      <c r="G157" s="32"/>
      <c r="H157" s="32"/>
      <c r="I157" s="32"/>
      <c r="J157" s="32"/>
      <c r="K157" s="32"/>
      <c r="L157" s="32"/>
      <c r="M157" s="32"/>
      <c r="N157" s="32"/>
      <c r="O157" s="32"/>
      <c r="P157" s="32"/>
      <c r="Q157" s="32"/>
      <c r="R157" s="32"/>
      <c r="S157" s="32"/>
      <c r="T157" s="32"/>
      <c r="U157" s="32"/>
    </row>
    <row r="158" spans="1:21">
      <c r="A158" s="32"/>
      <c r="B158" s="32"/>
      <c r="C158" s="32"/>
      <c r="D158" s="32"/>
      <c r="E158" s="32"/>
      <c r="F158" s="32"/>
      <c r="G158" s="32"/>
      <c r="H158" s="32"/>
      <c r="I158" s="32"/>
      <c r="J158" s="32"/>
      <c r="K158" s="32"/>
      <c r="L158" s="32"/>
      <c r="M158" s="32"/>
      <c r="N158" s="32"/>
      <c r="O158" s="32"/>
      <c r="P158" s="32"/>
      <c r="Q158" s="32"/>
      <c r="R158" s="32"/>
      <c r="S158" s="32"/>
      <c r="T158" s="32"/>
      <c r="U158" s="32"/>
    </row>
    <row r="159" spans="1:21">
      <c r="A159" s="32"/>
      <c r="B159" s="32"/>
      <c r="C159" s="32"/>
      <c r="D159" s="32"/>
      <c r="E159" s="32"/>
      <c r="F159" s="32"/>
      <c r="G159" s="32"/>
      <c r="H159" s="32"/>
      <c r="I159" s="32"/>
      <c r="J159" s="32"/>
      <c r="K159" s="32"/>
      <c r="L159" s="32"/>
      <c r="M159" s="32"/>
      <c r="N159" s="32"/>
      <c r="O159" s="32"/>
      <c r="P159" s="32"/>
      <c r="Q159" s="32"/>
      <c r="R159" s="32"/>
      <c r="S159" s="32"/>
      <c r="T159" s="32"/>
      <c r="U159" s="32"/>
    </row>
    <row r="160" spans="1:21">
      <c r="A160" s="32"/>
      <c r="B160" s="32"/>
      <c r="C160" s="32"/>
      <c r="D160" s="32"/>
      <c r="E160" s="32"/>
      <c r="F160" s="32"/>
      <c r="G160" s="32"/>
      <c r="H160" s="32"/>
      <c r="I160" s="32"/>
      <c r="J160" s="32"/>
      <c r="K160" s="32"/>
      <c r="L160" s="32"/>
      <c r="M160" s="32"/>
      <c r="N160" s="32"/>
      <c r="O160" s="32"/>
      <c r="P160" s="32"/>
      <c r="Q160" s="32"/>
      <c r="R160" s="32"/>
      <c r="S160" s="32"/>
      <c r="T160" s="32"/>
      <c r="U160" s="32"/>
    </row>
    <row r="161" spans="1:21">
      <c r="A161" s="32"/>
      <c r="B161" s="32"/>
      <c r="C161" s="32"/>
      <c r="D161" s="32"/>
      <c r="E161" s="32"/>
      <c r="F161" s="32"/>
      <c r="G161" s="32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  <c r="S161" s="32"/>
      <c r="T161" s="32"/>
      <c r="U161" s="32"/>
    </row>
    <row r="162" spans="1:21">
      <c r="A162" s="32"/>
      <c r="B162" s="32"/>
      <c r="C162" s="32"/>
      <c r="D162" s="32"/>
      <c r="E162" s="32"/>
      <c r="F162" s="32"/>
      <c r="G162" s="32"/>
      <c r="H162" s="32"/>
      <c r="I162" s="32"/>
      <c r="J162" s="32"/>
      <c r="K162" s="32"/>
      <c r="L162" s="32"/>
      <c r="M162" s="32"/>
      <c r="N162" s="32"/>
      <c r="O162" s="32"/>
      <c r="P162" s="32"/>
      <c r="Q162" s="32"/>
      <c r="R162" s="32"/>
      <c r="S162" s="32"/>
      <c r="T162" s="32"/>
      <c r="U162" s="32"/>
    </row>
    <row r="163" spans="1:21">
      <c r="A163" s="32"/>
      <c r="B163" s="32"/>
      <c r="C163" s="32"/>
      <c r="D163" s="32"/>
      <c r="E163" s="32"/>
      <c r="F163" s="32"/>
      <c r="G163" s="32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  <c r="S163" s="32"/>
      <c r="T163" s="32"/>
      <c r="U163" s="32"/>
    </row>
    <row r="164" spans="1:21">
      <c r="A164" s="32"/>
      <c r="B164" s="32"/>
      <c r="C164" s="32"/>
      <c r="D164" s="32"/>
      <c r="E164" s="32"/>
      <c r="F164" s="32"/>
      <c r="G164" s="32"/>
      <c r="H164" s="32"/>
      <c r="I164" s="32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</row>
    <row r="165" spans="1:21">
      <c r="A165" s="32"/>
      <c r="B165" s="32"/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</row>
    <row r="166" spans="1:21">
      <c r="A166" s="32"/>
      <c r="B166" s="32"/>
      <c r="C166" s="32"/>
      <c r="D166" s="32"/>
      <c r="E166" s="32"/>
      <c r="F166" s="32"/>
      <c r="G166" s="32"/>
      <c r="H166" s="32"/>
      <c r="I166" s="32"/>
      <c r="J166" s="32"/>
      <c r="K166" s="32"/>
      <c r="L166" s="32"/>
      <c r="M166" s="32"/>
      <c r="N166" s="32"/>
      <c r="O166" s="32"/>
      <c r="P166" s="32"/>
      <c r="Q166" s="32"/>
      <c r="R166" s="32"/>
      <c r="S166" s="32"/>
      <c r="T166" s="32"/>
      <c r="U166" s="32"/>
    </row>
    <row r="167" spans="1:21">
      <c r="A167" s="32"/>
      <c r="B167" s="32"/>
      <c r="C167" s="32"/>
      <c r="D167" s="32"/>
      <c r="E167" s="32"/>
      <c r="F167" s="32"/>
      <c r="G167" s="32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  <c r="S167" s="32"/>
      <c r="T167" s="32"/>
      <c r="U167" s="32"/>
    </row>
    <row r="168" spans="1:21">
      <c r="A168" s="32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2"/>
      <c r="U168" s="32"/>
    </row>
    <row r="169" spans="1:21">
      <c r="A169" s="32"/>
      <c r="B169" s="32"/>
      <c r="C169" s="32"/>
      <c r="D169" s="32"/>
      <c r="E169" s="32"/>
      <c r="F169" s="32"/>
      <c r="G169" s="32"/>
      <c r="H169" s="32"/>
      <c r="I169" s="32"/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2"/>
      <c r="U169" s="32"/>
    </row>
    <row r="170" spans="1:21">
      <c r="A170" s="32"/>
      <c r="B170" s="32"/>
      <c r="C170" s="32"/>
      <c r="D170" s="32"/>
      <c r="E170" s="32"/>
      <c r="F170" s="32"/>
      <c r="G170" s="32"/>
      <c r="H170" s="32"/>
      <c r="I170" s="32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</row>
    <row r="171" spans="1:21">
      <c r="A171" s="32"/>
      <c r="B171" s="32"/>
      <c r="C171" s="32"/>
      <c r="D171" s="32"/>
      <c r="E171" s="32"/>
      <c r="F171" s="32"/>
      <c r="G171" s="32"/>
      <c r="H171" s="32"/>
      <c r="I171" s="32"/>
      <c r="J171" s="32"/>
      <c r="K171" s="32"/>
      <c r="L171" s="32"/>
      <c r="M171" s="32"/>
      <c r="N171" s="32"/>
      <c r="O171" s="32"/>
      <c r="P171" s="32"/>
      <c r="Q171" s="32"/>
      <c r="R171" s="32"/>
      <c r="S171" s="32"/>
      <c r="T171" s="32"/>
      <c r="U171" s="32"/>
    </row>
    <row r="172" spans="1:21">
      <c r="A172" s="32"/>
      <c r="B172" s="32"/>
      <c r="C172" s="32"/>
      <c r="D172" s="32"/>
      <c r="E172" s="32"/>
      <c r="F172" s="32"/>
      <c r="G172" s="32"/>
      <c r="H172" s="32"/>
      <c r="I172" s="32"/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2"/>
      <c r="U172" s="32"/>
    </row>
  </sheetData>
  <phoneticPr fontId="1"/>
  <conditionalFormatting sqref="A53:D279">
    <cfRule type="expression" dxfId="1" priority="1" stopIfTrue="1">
      <formula>NOT(ISBLANK($C53))</formula>
    </cfRule>
  </conditionalFormatting>
  <conditionalFormatting sqref="E53:H273">
    <cfRule type="expression" dxfId="0" priority="2" stopIfTrue="1">
      <formula>NOT(ISBLANK($G53))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選手</vt:lpstr>
      <vt:lpstr>指導者</vt:lpstr>
      <vt:lpstr>データ</vt:lpstr>
      <vt:lpstr>指導者!Print_Area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秀明</dc:creator>
  <cp:lastModifiedBy>古木 大介</cp:lastModifiedBy>
  <cp:lastPrinted>2017-06-17T00:54:05Z</cp:lastPrinted>
  <dcterms:created xsi:type="dcterms:W3CDTF">2009-05-03T11:39:26Z</dcterms:created>
  <dcterms:modified xsi:type="dcterms:W3CDTF">2019-05-31T06:44:18Z</dcterms:modified>
</cp:coreProperties>
</file>